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Прил1" sheetId="1" r:id="rId1"/>
    <sheet name="Прил2" sheetId="2" r:id="rId2"/>
    <sheet name="Прил3" sheetId="3" r:id="rId3"/>
    <sheet name="Лист1" sheetId="4" r:id="rId4"/>
  </sheets>
  <externalReferences>
    <externalReference r:id="rId7"/>
  </externalReferences>
  <definedNames>
    <definedName name="CI" localSheetId="3">'[1]Прил2'!#REF!</definedName>
    <definedName name="CI" localSheetId="2">'Прил3'!$L$8</definedName>
    <definedName name="CI">'Прил2'!#REF!</definedName>
    <definedName name="CIOST" localSheetId="3">'[1]Прил2'!#REF!</definedName>
    <definedName name="CIOST" localSheetId="2">'Прил3'!$L$10</definedName>
    <definedName name="CIOST">'Прил2'!#REF!</definedName>
    <definedName name="DZD" localSheetId="3">'[1]Прил2'!#REF!</definedName>
    <definedName name="DZD" localSheetId="2">'Прил3'!$L$13</definedName>
    <definedName name="DZD">'Прил2'!#REF!</definedName>
    <definedName name="DZR" localSheetId="3">'[1]Прил2'!#REF!</definedName>
    <definedName name="DZR" localSheetId="2">'Прил3'!$L$14</definedName>
    <definedName name="DZR">'Прил2'!#REF!</definedName>
    <definedName name="FA" localSheetId="3">'[1]Прил2'!#REF!</definedName>
    <definedName name="FA" localSheetId="2">'Прил3'!$L$11</definedName>
    <definedName name="FA">'Прил2'!#REF!</definedName>
    <definedName name="INN" localSheetId="2">'Прил3'!#REF!</definedName>
    <definedName name="INN">'Прил2'!$G$29</definedName>
    <definedName name="INN1">'Прил1'!$C$14</definedName>
    <definedName name="NA" localSheetId="3">'[1]Прил2'!#REF!</definedName>
    <definedName name="NA" localSheetId="2">'Прил3'!$L$3</definedName>
    <definedName name="NA">'Прил2'!#REF!</definedName>
    <definedName name="NI" localSheetId="3">'[1]Прил2'!#REF!</definedName>
    <definedName name="NI" localSheetId="2">'Прил3'!$L$5</definedName>
    <definedName name="NI">'Прил2'!#REF!</definedName>
    <definedName name="NIOST" localSheetId="3">'[1]Прил2'!#REF!</definedName>
    <definedName name="NIOST" localSheetId="2">'Прил3'!$L$7</definedName>
    <definedName name="NIOST">'Прил2'!#REF!</definedName>
    <definedName name="OB" localSheetId="3">'[1]Прил2'!#REF!</definedName>
    <definedName name="OB" localSheetId="2">'Прил3'!$L$15</definedName>
    <definedName name="OB">'Прил2'!#REF!</definedName>
    <definedName name="OBPKZ" localSheetId="3">'[1]Прил2'!#REF!</definedName>
    <definedName name="OBPKZ" localSheetId="2">'Прил3'!$L$17</definedName>
    <definedName name="OBPKZ">'Прил2'!#REF!</definedName>
    <definedName name="PK1">#REF!</definedName>
    <definedName name="PK2">#REF!</definedName>
    <definedName name="PK3">#REF!</definedName>
    <definedName name="PK4">#REF!</definedName>
    <definedName name="PK5">#REF!</definedName>
    <definedName name="PK6">#REF!</definedName>
    <definedName name="PK7">#REF!</definedName>
    <definedName name="PK7_ITOG">#REF!</definedName>
    <definedName name="PLAN_DATE" localSheetId="2">'Прил3'!#REF!</definedName>
    <definedName name="PLAN_DATE">'Прил2'!$D$15</definedName>
    <definedName name="POKAZ">#REF!</definedName>
    <definedName name="POKAZ2">#REF!</definedName>
    <definedName name="SB1" localSheetId="3">'[1]Прил1'!#REF!</definedName>
    <definedName name="SB1">'Прил1'!#REF!</definedName>
    <definedName name="SB2" localSheetId="3">'[1]Прил1'!#REF!</definedName>
    <definedName name="SB2">'Прил1'!#REF!</definedName>
    <definedName name="SB6" localSheetId="3">'[1]Прил1'!#REF!</definedName>
    <definedName name="SB6">'Прил1'!#REF!</definedName>
    <definedName name="SB7" localSheetId="3">'[1]Прил1'!#REF!</definedName>
    <definedName name="SB7">'Прил1'!#REF!</definedName>
    <definedName name="SUBS" localSheetId="3">'[1]Прил1'!#REF!</definedName>
    <definedName name="SUBS">'Прил1'!#REF!</definedName>
    <definedName name="UCHR" localSheetId="2">'Прил3'!#REF!</definedName>
    <definedName name="UCHR">'Прил2'!$A$20</definedName>
    <definedName name="UCHR1">'Прил1'!$C$12</definedName>
    <definedName name="UCHR2">#REF!</definedName>
    <definedName name="_xlnm.Print_Area" localSheetId="1">'Прил2'!$A$1:$S$95</definedName>
    <definedName name="_xlnm.Print_Area" localSheetId="2">'Прил3'!$A$1:$S$18</definedName>
  </definedNames>
  <calcPr fullCalcOnLoad="1"/>
</workbook>
</file>

<file path=xl/sharedStrings.xml><?xml version="1.0" encoding="utf-8"?>
<sst xmlns="http://schemas.openxmlformats.org/spreadsheetml/2006/main" count="310" uniqueCount="240">
  <si>
    <t>Показатели финансового состояния учреждения</t>
  </si>
  <si>
    <t>Наименование показателя</t>
  </si>
  <si>
    <t>Сумма,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</si>
  <si>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</si>
  <si>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</si>
  <si>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</si>
  <si>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</si>
  <si>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</si>
  <si>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</si>
  <si>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</si>
  <si>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дебиторская задолженность по доходам</t>
  </si>
  <si>
    <t>дебиторская задолженность по расходам</t>
  </si>
  <si>
    <t>Обязательства. Всего:</t>
  </si>
  <si>
    <t>просроченная кредиторская задолженность</t>
  </si>
  <si>
    <t>(ФИО)</t>
  </si>
  <si>
    <t>(подпись)</t>
  </si>
  <si>
    <t>"СОГЛАСОВАНО"</t>
  </si>
  <si>
    <t>"УТВЕРЖДАЮ"</t>
  </si>
  <si>
    <t>Заместитель главы администрации Выборгского района 
Санкт-Петербурга</t>
  </si>
  <si>
    <t>Начальник отдела администрации Выборгского района 
Санкт-Петербурга</t>
  </si>
  <si>
    <t>(дата согласования)</t>
  </si>
  <si>
    <t>(дата утверждения)</t>
  </si>
  <si>
    <t>План финансово-хозяйственной деятельности</t>
  </si>
  <si>
    <t>государственных учреждений, подведомственных администрации</t>
  </si>
  <si>
    <t>Выборгского района Санкт-Петербурга</t>
  </si>
  <si>
    <t>Наименование учреждения</t>
  </si>
  <si>
    <t xml:space="preserve">Наименование органа, осуществляющего
</t>
  </si>
  <si>
    <t>функции и полномочия учредителя</t>
  </si>
  <si>
    <t>Адрес фактического местонахождения</t>
  </si>
  <si>
    <t>Идентификационный номер налогоплательщика (ИНН)</t>
  </si>
  <si>
    <t>Код причины постановки на учет (КПП)</t>
  </si>
  <si>
    <t>Форма по ОКУД</t>
  </si>
  <si>
    <t>по ОКПО</t>
  </si>
  <si>
    <t>Глава по БК</t>
  </si>
  <si>
    <t>по ОКАТО</t>
  </si>
  <si>
    <t>по ОКЕИ</t>
  </si>
  <si>
    <t>по ОКВ</t>
  </si>
  <si>
    <t>Единица измерения:</t>
  </si>
  <si>
    <t>руб.</t>
  </si>
  <si>
    <t>Администрация Выборгского района Санкт-Петербурга</t>
  </si>
  <si>
    <t xml:space="preserve"> "____"_____________20___ г.</t>
  </si>
  <si>
    <t>"____"____________20____г.</t>
  </si>
  <si>
    <t>Приложение 1</t>
  </si>
  <si>
    <t>СОГЛАСОВАНО</t>
  </si>
  <si>
    <t>УТВЕРЖДАЮ</t>
  </si>
  <si>
    <t>Заместитель главы администрации</t>
  </si>
  <si>
    <t>_________________</t>
  </si>
  <si>
    <t xml:space="preserve">        (подпись)</t>
  </si>
  <si>
    <t xml:space="preserve">           (ФИО)</t>
  </si>
  <si>
    <t xml:space="preserve">          (подпись)</t>
  </si>
  <si>
    <t xml:space="preserve">         (ФИО)</t>
  </si>
  <si>
    <t>"_____"______________201__г.</t>
  </si>
  <si>
    <t xml:space="preserve">    (дата согласования)</t>
  </si>
  <si>
    <t xml:space="preserve">        (дата утверждения)</t>
  </si>
  <si>
    <t>КОДЫ</t>
  </si>
  <si>
    <t>Государственное</t>
  </si>
  <si>
    <t>форма по ОКУД</t>
  </si>
  <si>
    <t>Учреждение</t>
  </si>
  <si>
    <t>Дата</t>
  </si>
  <si>
    <t>ИНН/КПП</t>
  </si>
  <si>
    <t>ОКПО</t>
  </si>
  <si>
    <t>Наименование бюджета</t>
  </si>
  <si>
    <t>Дата предст</t>
  </si>
  <si>
    <t>Наименования органа,</t>
  </si>
  <si>
    <t>ОКАТО</t>
  </si>
  <si>
    <t>осуществляющего функции</t>
  </si>
  <si>
    <t>и полномочия учредителя</t>
  </si>
  <si>
    <t>Наменование органа,</t>
  </si>
  <si>
    <t>Комитет Финансов Санкт-Петербурга</t>
  </si>
  <si>
    <t>ОКЕИ</t>
  </si>
  <si>
    <t>осуществляющего ведение</t>
  </si>
  <si>
    <t>ОКВ</t>
  </si>
  <si>
    <t>лицевого счета по иным</t>
  </si>
  <si>
    <t>субсидиям</t>
  </si>
  <si>
    <t>Единица измерения: руб. (с точностью до второго десятичного знака)</t>
  </si>
  <si>
    <t>______________________________________________________</t>
  </si>
  <si>
    <t>(наименование иностранной валюты)</t>
  </si>
  <si>
    <t>Наименование субсидии</t>
  </si>
  <si>
    <t>Код субсидии</t>
  </si>
  <si>
    <t>Код КОСГУ</t>
  </si>
  <si>
    <t>Планируемые</t>
  </si>
  <si>
    <t>код</t>
  </si>
  <si>
    <t>сумма</t>
  </si>
  <si>
    <t>выплаты</t>
  </si>
  <si>
    <t>Номер страницы</t>
  </si>
  <si>
    <t>Всего страниц</t>
  </si>
  <si>
    <t>Отметка органа,осуществляющего ведение лицевого</t>
  </si>
  <si>
    <t>Руководитель</t>
  </si>
  <si>
    <t>счета о принятии настояших сведений</t>
  </si>
  <si>
    <t>финансово-</t>
  </si>
  <si>
    <t>Ответственный</t>
  </si>
  <si>
    <t xml:space="preserve">экономической </t>
  </si>
  <si>
    <t>исполнитель</t>
  </si>
  <si>
    <t>___________</t>
  </si>
  <si>
    <t>____________</t>
  </si>
  <si>
    <t>службы</t>
  </si>
  <si>
    <t>(должность)</t>
  </si>
  <si>
    <t>(расш.подписи)</t>
  </si>
  <si>
    <t>"____"______________201___г.</t>
  </si>
  <si>
    <t xml:space="preserve">       (должность)</t>
  </si>
  <si>
    <t xml:space="preserve">       (расшифровка)</t>
  </si>
  <si>
    <t>"____"_______________201___г.</t>
  </si>
  <si>
    <t>Показатели по поступлениям и расходам (выплатам) учреждения</t>
  </si>
  <si>
    <t>Целевая статья</t>
  </si>
  <si>
    <t>Вид расходов</t>
  </si>
  <si>
    <t>КОСГУ</t>
  </si>
  <si>
    <t>Всего</t>
  </si>
  <si>
    <t xml:space="preserve">                                        (подпись)   (расшифровка подписи)</t>
  </si>
  <si>
    <t xml:space="preserve">                                         М.П.</t>
  </si>
  <si>
    <t>Руководитель финансово-</t>
  </si>
  <si>
    <t>экономической службы                    _________ _________________________</t>
  </si>
  <si>
    <t xml:space="preserve">    6.  Перечень  движимого и недвижимого имущества, закрепленного на праве</t>
  </si>
  <si>
    <t xml:space="preserve">    7. Общая балансовая стоимость недвижимого государственного имущества на</t>
  </si>
  <si>
    <t xml:space="preserve">    8.  Общая  балансовая стоимость движимого государственного имущества на</t>
  </si>
  <si>
    <t xml:space="preserve">    9.  Сведения  о  наличии  государственной  регистрации права Российской</t>
  </si>
  <si>
    <t>Федерации   и   права  оперативного  управления  Учреждения  на  недвижимое</t>
  </si>
  <si>
    <t>1100</t>
  </si>
  <si>
    <t>1200</t>
  </si>
  <si>
    <t>1500</t>
  </si>
  <si>
    <t>611</t>
  </si>
  <si>
    <t>340</t>
  </si>
  <si>
    <t>212</t>
  </si>
  <si>
    <t>213</t>
  </si>
  <si>
    <t>221</t>
  </si>
  <si>
    <t>223</t>
  </si>
  <si>
    <t>225</t>
  </si>
  <si>
    <t>226</t>
  </si>
  <si>
    <t>211</t>
  </si>
  <si>
    <t>310</t>
  </si>
  <si>
    <t>290</t>
  </si>
  <si>
    <t>0709</t>
  </si>
  <si>
    <t xml:space="preserve">    1. Основной целью Учреждения является ведение образовательной деятельности .</t>
  </si>
  <si>
    <t xml:space="preserve">    2. Основные виды деятельности:</t>
  </si>
  <si>
    <t>2.2. реализация социально-культурных программ для всех возрастных категорий</t>
  </si>
  <si>
    <t>обучающихся</t>
  </si>
  <si>
    <t xml:space="preserve">2.3. реализация социально-педагогических программ по профилактике негативных явлений  </t>
  </si>
  <si>
    <t>и пропаганде здорового образа жизни для всех возрастных категорий обучающихся</t>
  </si>
  <si>
    <t xml:space="preserve">2.4. организация методической работы, направленной на сопровождение образовательного </t>
  </si>
  <si>
    <t>процесса, оказание помощи педагогическим кадрам образовательных учреждений района.</t>
  </si>
  <si>
    <t>Развивающие услуги:</t>
  </si>
  <si>
    <t xml:space="preserve">    Виды деятельности, приносящие доход:</t>
  </si>
  <si>
    <t>соответствует этим целям и приносит доход.</t>
  </si>
  <si>
    <t xml:space="preserve">предоставление которых для физических и юридических лиц осуществляется на платной основе, </t>
  </si>
  <si>
    <t>согласно договорам, заключённым с физическими лицами.</t>
  </si>
  <si>
    <t>оперативного управления за учреждением, на дату составления Плана:</t>
  </si>
  <si>
    <t>дату  составления  Плана:</t>
  </si>
  <si>
    <t>имущество:</t>
  </si>
  <si>
    <t xml:space="preserve">    10.  Сведения  об имуществе, предоставленном Учреждению по договору безвозмездного</t>
  </si>
  <si>
    <t>пользования:</t>
  </si>
  <si>
    <t xml:space="preserve">    5. Информация о порядке установления и размере платы за оказание услуг (выполнения </t>
  </si>
  <si>
    <t xml:space="preserve">работ), относящихся в соответствии с Уставом к основным видам деятельности Учреждения, </t>
  </si>
  <si>
    <t xml:space="preserve">    4.  ОУ вправе осуществлять деятельность, которая служит достижению целей ОУ, </t>
  </si>
  <si>
    <t xml:space="preserve">    3.  На выполнение госзадания ОУ выделено </t>
  </si>
  <si>
    <t xml:space="preserve">        Целевые субсидии ОУ выделено </t>
  </si>
  <si>
    <t>Подраздел</t>
  </si>
  <si>
    <t>По лицевым счетам, открытых в органах, осуществляющих ведение лицевых счетов учреждений</t>
  </si>
  <si>
    <t>По счетам, открытым в кредитных организациях</t>
  </si>
  <si>
    <t>Остаток средств на начало планируемого года &lt;*&gt;</t>
  </si>
  <si>
    <t>субсидии на выполнение государственного задания</t>
  </si>
  <si>
    <t>целевые субсидии</t>
  </si>
  <si>
    <t>Бюджетные инвестиции</t>
  </si>
  <si>
    <t>Поступление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лиц осуществляется на платной основе.</t>
  </si>
  <si>
    <t>Поступлений от иной приносящей доход деятельности</t>
  </si>
  <si>
    <t>1600</t>
  </si>
  <si>
    <t>Оплата труда</t>
  </si>
  <si>
    <t>Прочие выплаты</t>
  </si>
  <si>
    <t>Начисления на оплату труда</t>
  </si>
  <si>
    <t>Услуги связи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</si>
  <si>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</si>
  <si>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</si>
  <si>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</si>
  <si>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</si>
  <si>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</si>
  <si>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</si>
  <si>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целевые субсидии:</t>
  </si>
  <si>
    <t>Иные выплаты:</t>
  </si>
  <si>
    <t>Расходы от поступлений от иной приносящей доход деятельности:</t>
  </si>
  <si>
    <t>Остаток средств на конец планируемого года</t>
  </si>
  <si>
    <t>Справочно:</t>
  </si>
  <si>
    <t>Объем публичных обязательств, всего:</t>
  </si>
  <si>
    <t>&lt;*&gt; Указывается планируемый  остаток  средств  на  начало  планируемого</t>
  </si>
  <si>
    <t>года.</t>
  </si>
  <si>
    <t>&lt;**&gt; Указывается планируемый  остаток  средств  на  конец  планируемого</t>
  </si>
  <si>
    <t xml:space="preserve">                          должность     (подпись) (расшифровка подписи) телефон</t>
  </si>
  <si>
    <t>Поступления, всего: в том числе:</t>
  </si>
  <si>
    <t>Расходы (выплаты), всего:  в том числе:</t>
  </si>
  <si>
    <t>0701</t>
  </si>
  <si>
    <t>1350102</t>
  </si>
  <si>
    <t xml:space="preserve">Руководитель Учреждения                 _________      </t>
  </si>
  <si>
    <t xml:space="preserve">управления, объект недвижимости - нежилое здание, кадастровый номер </t>
  </si>
  <si>
    <t xml:space="preserve">свидетельство о государственноо регистрации права, право оперативного </t>
  </si>
  <si>
    <t>Начальник отдела образования администрации Выборгского района</t>
  </si>
  <si>
    <t>Н.Е.Никишина</t>
  </si>
  <si>
    <t>Бюджет Санкт-Петербурга</t>
  </si>
  <si>
    <t>241</t>
  </si>
  <si>
    <t>А.В. Верховская</t>
  </si>
  <si>
    <t>экономист</t>
  </si>
  <si>
    <t>А.С.Малкова</t>
  </si>
  <si>
    <t>ПФХД</t>
  </si>
  <si>
    <t>Поступления от оказания услуг "выполнения работ", осуществляемых на платной основе, всего.</t>
  </si>
  <si>
    <t>Поступления от сдачи в аренду имущества</t>
  </si>
  <si>
    <t>Расходы на капитальный и текущий ремонт учреждений образования</t>
  </si>
  <si>
    <t>4350080</t>
  </si>
  <si>
    <t>2014 В том числе</t>
  </si>
  <si>
    <t>1500, 1501</t>
  </si>
  <si>
    <t>итого</t>
  </si>
  <si>
    <t xml:space="preserve">Расходы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лиц осуществляется на платной основе:                </t>
  </si>
  <si>
    <t xml:space="preserve">Ответственный исполнитель экономист _________     </t>
  </si>
  <si>
    <t xml:space="preserve">СВЕДЕНИЯ ОБ ОПЕРАЦИЯХ С ЦЕЛЕВЫМИ СУБСИДИЯМИ, ПРЕДОСТАВЛЕННЫМИ ГОСУДАРСТВЕННОМУ УЧРЕЖДЕНИЮ НА 2014                              </t>
  </si>
  <si>
    <t>Разрешенный к использованию остаток субсидии прошлых лет на начало 2014 г руб.</t>
  </si>
  <si>
    <t>поступления 2014</t>
  </si>
  <si>
    <t>на 2014 и плановый период 2015-2016 гг</t>
  </si>
  <si>
    <t>от "___"___________2014 г.</t>
  </si>
  <si>
    <t>А.В.Курбатов</t>
  </si>
  <si>
    <t>Расходы на приобретение учебных изданий для комплектованеия библиотек</t>
  </si>
  <si>
    <t>Субсидия на организацию проведния культурно-познавательной программы для обучающихся 10-х классов гос.общеобразовательных организаций "Театральный урок в Мариинском театре"</t>
  </si>
  <si>
    <t>Расходы на реализацию мер социальной поддержки отдельных категорий граждан по предоставлению на льготной основе питания в общеобразовательных школах</t>
  </si>
  <si>
    <t>0702</t>
  </si>
  <si>
    <t>Расходы  на развитие информационно-технологической инраструктуры учреждений образования</t>
  </si>
  <si>
    <t xml:space="preserve">Расходы на реализацию долгосрочной целевой программы Санкт-Петербурга "Программа развития физической культуры и спорта в Санкт-Петербурге на 2010-2014"                         </t>
  </si>
  <si>
    <t>Пособия по социальной помощи населения</t>
  </si>
  <si>
    <t>1500, 1600</t>
  </si>
  <si>
    <t>Субсидии бюджетным учреждениям-школьным образовательным учреждениям на финансовое обеспечение выполнения государсвенного задания</t>
  </si>
  <si>
    <t>Наисления на оплату труда</t>
  </si>
  <si>
    <t>ГБОУ СОШ №463 Выборгского района СПб</t>
  </si>
  <si>
    <t>Лунева Г.Ю.</t>
  </si>
  <si>
    <t>Гашкова Н.П.</t>
  </si>
  <si>
    <t>597-16-20</t>
  </si>
  <si>
    <t>ГБОУ СОШ 463 Выборгского района СПб</t>
  </si>
  <si>
    <t>194356,Санкт-Петербург ул.Асафьева д.7корп.2 лит.А</t>
  </si>
  <si>
    <t>по реализации общеобразовательных программ начального общего,основного общего,</t>
  </si>
  <si>
    <t>среднего(полного)общего  образования.</t>
  </si>
  <si>
    <t xml:space="preserve">2.1. реализация общеобразовательных программ ,учреждение может реализовывать программы </t>
  </si>
  <si>
    <t>детей различной направленности.</t>
  </si>
  <si>
    <t>Образовательные услуги:реализация общеобразовательных программ</t>
  </si>
  <si>
    <t>нежилое здание  33247887,7</t>
  </si>
  <si>
    <t>дату  составления  Плана  14553512,49</t>
  </si>
  <si>
    <t>№78-АВ № 768725 дата регистр 26.10.2006 рег№ 78-78-01/0596/2006-401</t>
  </si>
  <si>
    <t>Земельный участок  площадью 11011,0кв.метров.Свидетельство серия 78-АВ№434410</t>
  </si>
  <si>
    <t>выдано 12.01.2007, рег№ 78-78-01/0773/2006-466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</si>
</sst>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_р_."/>
    <numFmt numFmtId="182" formatCode="#,##0.0"/>
    <numFmt numFmtId="183" formatCode="0.0"/>
  </numFmts>
  <fonts count="61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7.5"/>
      <name val="Arial Cyr"/>
      <family val="0"/>
    </font>
    <font>
      <sz val="8"/>
      <name val="Arial"/>
      <family val="0"/>
    </font>
    <font>
      <b/>
      <sz val="9"/>
      <name val="Arial Cyr"/>
      <family val="0"/>
    </font>
    <font>
      <sz val="12"/>
      <name val="Times New Roman"/>
      <family val="1"/>
    </font>
    <font>
      <sz val="10"/>
      <name val="Courier New"/>
      <family val="3"/>
    </font>
    <font>
      <b/>
      <sz val="11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9"/>
      <name val="Courier New"/>
      <family val="3"/>
    </font>
    <font>
      <sz val="9"/>
      <name val="Arial Cyr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b/>
      <sz val="10"/>
      <color indexed="12"/>
      <name val="Courier New"/>
      <family val="3"/>
    </font>
    <font>
      <sz val="11"/>
      <name val="Times New Roman"/>
      <family val="1"/>
    </font>
    <font>
      <sz val="11"/>
      <color indexed="8"/>
      <name val="Calibri"/>
      <family val="0"/>
    </font>
    <font>
      <sz val="10"/>
      <color indexed="8"/>
      <name val="Arial"/>
      <family val="0"/>
    </font>
    <font>
      <u val="single"/>
      <sz val="8"/>
      <name val="Arial Cyr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5" fillId="0" borderId="0">
      <alignment/>
      <protection/>
    </xf>
    <xf numFmtId="0" fontId="2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8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indent="1"/>
    </xf>
    <xf numFmtId="0" fontId="2" fillId="0" borderId="0" xfId="0" applyFont="1" applyBorder="1" applyAlignment="1">
      <alignment horizontal="right" vertical="center" indent="1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/>
    </xf>
    <xf numFmtId="0" fontId="0" fillId="0" borderId="0" xfId="0" applyFont="1" applyAlignment="1">
      <alignment/>
    </xf>
    <xf numFmtId="178" fontId="12" fillId="0" borderId="0" xfId="43" applyFont="1" applyAlignment="1">
      <alignment/>
    </xf>
    <xf numFmtId="0" fontId="1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1" fillId="0" borderId="0" xfId="0" applyFont="1" applyAlignment="1">
      <alignment horizontal="justify"/>
    </xf>
    <xf numFmtId="0" fontId="22" fillId="0" borderId="0" xfId="0" applyFont="1" applyAlignment="1">
      <alignment/>
    </xf>
    <xf numFmtId="0" fontId="11" fillId="0" borderId="2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19" fillId="0" borderId="10" xfId="42" applyBorder="1" applyAlignment="1" applyProtection="1">
      <alignment vertical="top" wrapText="1"/>
      <protection/>
    </xf>
    <xf numFmtId="0" fontId="12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0" fillId="33" borderId="0" xfId="0" applyFill="1" applyAlignment="1">
      <alignment/>
    </xf>
    <xf numFmtId="0" fontId="10" fillId="33" borderId="0" xfId="0" applyFont="1" applyFill="1" applyAlignment="1">
      <alignment wrapText="1"/>
    </xf>
    <xf numFmtId="49" fontId="10" fillId="33" borderId="0" xfId="0" applyNumberFormat="1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3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4" fillId="0" borderId="10" xfId="53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26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0" fillId="0" borderId="11" xfId="0" applyBorder="1" applyAlignment="1">
      <alignment horizontal="left"/>
    </xf>
    <xf numFmtId="0" fontId="27" fillId="0" borderId="0" xfId="0" applyFont="1" applyFill="1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" fontId="13" fillId="0" borderId="10" xfId="0" applyNumberFormat="1" applyFont="1" applyBorder="1" applyAlignment="1">
      <alignment vertical="top" wrapText="1"/>
    </xf>
    <xf numFmtId="4" fontId="13" fillId="0" borderId="10" xfId="0" applyNumberFormat="1" applyFont="1" applyBorder="1" applyAlignment="1">
      <alignment horizontal="right" vertical="top" wrapText="1"/>
    </xf>
    <xf numFmtId="4" fontId="13" fillId="0" borderId="10" xfId="0" applyNumberFormat="1" applyFont="1" applyBorder="1" applyAlignment="1">
      <alignment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2" fontId="13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  <xf numFmtId="0" fontId="2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top" wrapText="1"/>
    </xf>
    <xf numFmtId="4" fontId="23" fillId="0" borderId="10" xfId="0" applyNumberFormat="1" applyFont="1" applyFill="1" applyBorder="1" applyAlignment="1">
      <alignment vertical="center" wrapText="1"/>
    </xf>
    <xf numFmtId="4" fontId="24" fillId="0" borderId="10" xfId="53" applyNumberFormat="1" applyFont="1" applyFill="1" applyBorder="1" applyAlignment="1">
      <alignment horizontal="right"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vertical="center" wrapText="1"/>
    </xf>
    <xf numFmtId="4" fontId="13" fillId="0" borderId="13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0" fontId="11" fillId="0" borderId="22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2" fontId="17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top" wrapText="1"/>
    </xf>
    <xf numFmtId="2" fontId="23" fillId="0" borderId="10" xfId="0" applyNumberFormat="1" applyFont="1" applyBorder="1" applyAlignment="1">
      <alignment vertical="center" wrapText="1"/>
    </xf>
    <xf numFmtId="49" fontId="24" fillId="0" borderId="10" xfId="53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vertical="center" wrapText="1"/>
    </xf>
    <xf numFmtId="2" fontId="23" fillId="0" borderId="10" xfId="0" applyNumberFormat="1" applyFont="1" applyBorder="1" applyAlignment="1">
      <alignment horizontal="right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justify"/>
    </xf>
    <xf numFmtId="0" fontId="0" fillId="0" borderId="0" xfId="0" applyFill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 shrinkToFi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 vertical="center" indent="1"/>
    </xf>
    <xf numFmtId="0" fontId="2" fillId="0" borderId="17" xfId="0" applyFont="1" applyBorder="1" applyAlignment="1">
      <alignment horizontal="right" vertical="center" indent="1"/>
    </xf>
    <xf numFmtId="0" fontId="1" fillId="33" borderId="11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5" fillId="33" borderId="0" xfId="0" applyFont="1" applyFill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left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4" fontId="1" fillId="0" borderId="26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indent="3"/>
    </xf>
    <xf numFmtId="0" fontId="1" fillId="0" borderId="24" xfId="0" applyFont="1" applyBorder="1" applyAlignment="1">
      <alignment horizontal="left" indent="3"/>
    </xf>
    <xf numFmtId="0" fontId="1" fillId="0" borderId="25" xfId="0" applyFont="1" applyBorder="1" applyAlignment="1">
      <alignment horizontal="left" indent="3"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 indent="3"/>
    </xf>
    <xf numFmtId="0" fontId="1" fillId="0" borderId="24" xfId="0" applyFont="1" applyBorder="1" applyAlignment="1">
      <alignment horizontal="left" vertical="top" indent="3"/>
    </xf>
    <xf numFmtId="0" fontId="1" fillId="0" borderId="25" xfId="0" applyFont="1" applyBorder="1" applyAlignment="1">
      <alignment horizontal="left" vertical="top" indent="3"/>
    </xf>
    <xf numFmtId="0" fontId="2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1;&#1091;&#1093;&#1075;&#1072;&#1083;&#1090;&#1077;&#1088;\&#1056;&#1072;&#1073;&#1086;&#1095;&#1080;&#1081;%20&#1089;&#1090;&#1086;&#1083;\&#1044;&#1054;&#1059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main?base=LAW;n=106223;fld=134;dst=100177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6">
      <selection activeCell="K29" sqref="K29"/>
    </sheetView>
  </sheetViews>
  <sheetFormatPr defaultColWidth="9.140625" defaultRowHeight="12.75"/>
  <cols>
    <col min="3" max="3" width="11.421875" style="0" customWidth="1"/>
    <col min="4" max="4" width="9.28125" style="0" customWidth="1"/>
    <col min="5" max="5" width="7.7109375" style="0" customWidth="1"/>
    <col min="6" max="6" width="7.8515625" style="0" customWidth="1"/>
    <col min="7" max="7" width="12.7109375" style="0" customWidth="1"/>
    <col min="8" max="8" width="14.421875" style="0" customWidth="1"/>
    <col min="9" max="9" width="15.00390625" style="0" customWidth="1"/>
    <col min="10" max="11" width="12.28125" style="0" bestFit="1" customWidth="1"/>
  </cols>
  <sheetData>
    <row r="1" ht="12.75">
      <c r="H1" t="s">
        <v>42</v>
      </c>
    </row>
    <row r="2" spans="1:7" ht="12.75">
      <c r="A2" t="s">
        <v>43</v>
      </c>
      <c r="G2" t="s">
        <v>44</v>
      </c>
    </row>
    <row r="3" spans="1:9" ht="12.75">
      <c r="A3" s="108" t="s">
        <v>191</v>
      </c>
      <c r="B3" s="108"/>
      <c r="C3" s="108"/>
      <c r="D3" s="108"/>
      <c r="F3" s="109" t="s">
        <v>45</v>
      </c>
      <c r="G3" s="109"/>
      <c r="H3" s="109"/>
      <c r="I3" s="109"/>
    </row>
    <row r="4" spans="1:8" ht="12.75" customHeight="1">
      <c r="A4" t="s">
        <v>46</v>
      </c>
      <c r="C4" t="s">
        <v>192</v>
      </c>
      <c r="F4" t="s">
        <v>46</v>
      </c>
      <c r="H4" t="s">
        <v>213</v>
      </c>
    </row>
    <row r="5" spans="1:8" ht="12.75">
      <c r="A5" s="10" t="s">
        <v>47</v>
      </c>
      <c r="C5" s="10" t="s">
        <v>48</v>
      </c>
      <c r="F5" s="10" t="s">
        <v>49</v>
      </c>
      <c r="H5" s="10" t="s">
        <v>50</v>
      </c>
    </row>
    <row r="6" spans="1:6" ht="12.75">
      <c r="A6" t="s">
        <v>51</v>
      </c>
      <c r="F6" t="s">
        <v>51</v>
      </c>
    </row>
    <row r="7" spans="1:6" ht="12.75">
      <c r="A7" s="10" t="s">
        <v>52</v>
      </c>
      <c r="F7" s="10" t="s">
        <v>53</v>
      </c>
    </row>
    <row r="10" spans="2:8" ht="55.5" customHeight="1">
      <c r="B10" s="111" t="s">
        <v>208</v>
      </c>
      <c r="C10" s="111"/>
      <c r="D10" s="111"/>
      <c r="E10" s="111"/>
      <c r="F10" s="111"/>
      <c r="G10" s="111"/>
      <c r="H10" s="111"/>
    </row>
    <row r="11" spans="1:9" ht="12.75">
      <c r="A11" s="10"/>
      <c r="B11" s="10"/>
      <c r="C11" s="10"/>
      <c r="D11" s="10"/>
      <c r="E11" s="10"/>
      <c r="F11" s="10"/>
      <c r="G11" s="10"/>
      <c r="H11" s="10"/>
      <c r="I11" s="11" t="s">
        <v>54</v>
      </c>
    </row>
    <row r="12" spans="1:9" ht="12.75">
      <c r="A12" s="10" t="s">
        <v>55</v>
      </c>
      <c r="B12" s="10"/>
      <c r="C12" s="112" t="s">
        <v>224</v>
      </c>
      <c r="D12" s="113"/>
      <c r="E12" s="113"/>
      <c r="F12" s="113"/>
      <c r="G12" s="113"/>
      <c r="H12" s="12" t="s">
        <v>56</v>
      </c>
      <c r="I12" s="55"/>
    </row>
    <row r="13" spans="1:9" ht="12.75">
      <c r="A13" s="10" t="s">
        <v>57</v>
      </c>
      <c r="B13" s="10"/>
      <c r="C13" s="113"/>
      <c r="D13" s="113"/>
      <c r="E13" s="113"/>
      <c r="F13" s="113"/>
      <c r="G13" s="113"/>
      <c r="H13" s="10" t="s">
        <v>58</v>
      </c>
      <c r="I13" s="56"/>
    </row>
    <row r="14" spans="1:9" ht="12.75">
      <c r="A14" s="10" t="s">
        <v>59</v>
      </c>
      <c r="B14" s="10"/>
      <c r="C14" s="53"/>
      <c r="D14" s="54"/>
      <c r="E14" s="13"/>
      <c r="F14" s="13"/>
      <c r="G14" s="13"/>
      <c r="H14" s="10" t="s">
        <v>60</v>
      </c>
      <c r="I14" s="56">
        <v>53241850</v>
      </c>
    </row>
    <row r="15" spans="1:9" ht="12.75">
      <c r="A15" s="10" t="s">
        <v>61</v>
      </c>
      <c r="B15" s="10"/>
      <c r="C15" s="114" t="s">
        <v>193</v>
      </c>
      <c r="D15" s="114"/>
      <c r="E15" s="114"/>
      <c r="F15" s="114"/>
      <c r="G15" s="114"/>
      <c r="H15" s="10" t="s">
        <v>62</v>
      </c>
      <c r="I15" s="56"/>
    </row>
    <row r="16" spans="1:9" ht="12.75">
      <c r="A16" s="14" t="s">
        <v>63</v>
      </c>
      <c r="B16" s="10"/>
      <c r="C16" s="115" t="s">
        <v>39</v>
      </c>
      <c r="D16" s="116"/>
      <c r="E16" s="116"/>
      <c r="F16" s="116"/>
      <c r="G16" s="116"/>
      <c r="H16" s="10" t="s">
        <v>64</v>
      </c>
      <c r="I16" s="56">
        <v>40265566000</v>
      </c>
    </row>
    <row r="17" spans="1:9" ht="12.75">
      <c r="A17" s="14" t="s">
        <v>65</v>
      </c>
      <c r="B17" s="10"/>
      <c r="C17" s="116"/>
      <c r="D17" s="116"/>
      <c r="E17" s="116"/>
      <c r="F17" s="116"/>
      <c r="G17" s="116"/>
      <c r="H17" s="10"/>
      <c r="I17" s="56"/>
    </row>
    <row r="18" spans="1:9" ht="12.75">
      <c r="A18" s="14" t="s">
        <v>66</v>
      </c>
      <c r="B18" s="10"/>
      <c r="C18" s="116"/>
      <c r="D18" s="116"/>
      <c r="E18" s="116"/>
      <c r="F18" s="116"/>
      <c r="G18" s="116"/>
      <c r="H18" s="10" t="s">
        <v>33</v>
      </c>
      <c r="I18" s="56"/>
    </row>
    <row r="19" spans="1:9" ht="12.75">
      <c r="A19" s="14" t="s">
        <v>67</v>
      </c>
      <c r="B19" s="10"/>
      <c r="C19" s="117" t="s">
        <v>68</v>
      </c>
      <c r="D19" s="118"/>
      <c r="E19" s="118"/>
      <c r="F19" s="118"/>
      <c r="G19" s="118"/>
      <c r="H19" s="10" t="s">
        <v>69</v>
      </c>
      <c r="I19" s="56"/>
    </row>
    <row r="20" spans="1:9" ht="12.75">
      <c r="A20" s="14" t="s">
        <v>70</v>
      </c>
      <c r="B20" s="10"/>
      <c r="C20" s="118"/>
      <c r="D20" s="118"/>
      <c r="E20" s="118"/>
      <c r="F20" s="118"/>
      <c r="G20" s="118"/>
      <c r="H20" s="10" t="s">
        <v>71</v>
      </c>
      <c r="I20" s="56">
        <v>383</v>
      </c>
    </row>
    <row r="21" spans="1:9" ht="12.75">
      <c r="A21" s="14" t="s">
        <v>72</v>
      </c>
      <c r="B21" s="10"/>
      <c r="C21" s="118"/>
      <c r="D21" s="118"/>
      <c r="E21" s="118"/>
      <c r="F21" s="118"/>
      <c r="G21" s="118"/>
      <c r="H21" s="10"/>
      <c r="I21" s="15"/>
    </row>
    <row r="22" spans="1:7" ht="12.75">
      <c r="A22" s="14" t="s">
        <v>73</v>
      </c>
      <c r="C22" s="118"/>
      <c r="D22" s="118"/>
      <c r="E22" s="118"/>
      <c r="F22" s="118"/>
      <c r="G22" s="118"/>
    </row>
    <row r="23" ht="12.75">
      <c r="A23" s="10" t="s">
        <v>74</v>
      </c>
    </row>
    <row r="24" ht="12.75">
      <c r="A24" s="14" t="s">
        <v>75</v>
      </c>
    </row>
    <row r="25" ht="12.75">
      <c r="A25" s="10" t="s">
        <v>76</v>
      </c>
    </row>
    <row r="26" spans="1:9" ht="48.75" customHeight="1">
      <c r="A26" s="119" t="s">
        <v>77</v>
      </c>
      <c r="B26" s="120"/>
      <c r="C26" s="121"/>
      <c r="D26" s="125" t="s">
        <v>78</v>
      </c>
      <c r="E26" s="125" t="s">
        <v>79</v>
      </c>
      <c r="F26" s="127" t="s">
        <v>209</v>
      </c>
      <c r="G26" s="128"/>
      <c r="H26" s="110" t="s">
        <v>80</v>
      </c>
      <c r="I26" s="110"/>
    </row>
    <row r="27" spans="1:9" ht="30.75" customHeight="1">
      <c r="A27" s="122"/>
      <c r="B27" s="123"/>
      <c r="C27" s="124"/>
      <c r="D27" s="126"/>
      <c r="E27" s="126"/>
      <c r="F27" s="61" t="s">
        <v>81</v>
      </c>
      <c r="G27" s="61" t="s">
        <v>82</v>
      </c>
      <c r="H27" s="61" t="s">
        <v>210</v>
      </c>
      <c r="I27" s="61" t="s">
        <v>83</v>
      </c>
    </row>
    <row r="28" spans="1:9" ht="18" customHeight="1">
      <c r="A28" s="110">
        <v>1</v>
      </c>
      <c r="B28" s="110"/>
      <c r="C28" s="110"/>
      <c r="D28" s="61">
        <v>2</v>
      </c>
      <c r="E28" s="61">
        <v>3</v>
      </c>
      <c r="F28" s="61">
        <v>4</v>
      </c>
      <c r="G28" s="61">
        <v>5</v>
      </c>
      <c r="H28" s="61">
        <v>6</v>
      </c>
      <c r="I28" s="61">
        <v>7</v>
      </c>
    </row>
    <row r="29" spans="1:9" ht="47.25" customHeight="1">
      <c r="A29" s="105" t="s">
        <v>201</v>
      </c>
      <c r="B29" s="106"/>
      <c r="C29" s="107"/>
      <c r="D29" s="62" t="s">
        <v>202</v>
      </c>
      <c r="E29" s="62" t="s">
        <v>194</v>
      </c>
      <c r="F29" s="63"/>
      <c r="G29" s="98">
        <v>0</v>
      </c>
      <c r="H29" s="64">
        <f>Лист1!H27</f>
        <v>42725</v>
      </c>
      <c r="I29" s="64">
        <f>G29+H29</f>
        <v>42725</v>
      </c>
    </row>
    <row r="30" ht="13.5" customHeight="1"/>
    <row r="31" spans="6:8" ht="12.75">
      <c r="F31" s="10" t="s">
        <v>84</v>
      </c>
      <c r="H31" s="1"/>
    </row>
    <row r="32" spans="6:8" ht="12.75">
      <c r="F32" s="10" t="s">
        <v>85</v>
      </c>
      <c r="H32" s="16"/>
    </row>
    <row r="33" spans="6:9" ht="12.75">
      <c r="F33" s="17" t="s">
        <v>86</v>
      </c>
      <c r="G33" s="18"/>
      <c r="H33" s="18"/>
      <c r="I33" s="19"/>
    </row>
    <row r="34" spans="1:9" ht="12.75">
      <c r="A34" s="65" t="s">
        <v>87</v>
      </c>
      <c r="B34" s="65"/>
      <c r="C34" s="65"/>
      <c r="D34" s="65"/>
      <c r="E34" s="10"/>
      <c r="F34" s="20"/>
      <c r="G34" s="21" t="s">
        <v>88</v>
      </c>
      <c r="H34" s="22"/>
      <c r="I34" s="23"/>
    </row>
    <row r="35" spans="1:9" ht="12.75">
      <c r="A35" s="65" t="s">
        <v>89</v>
      </c>
      <c r="B35" s="65"/>
      <c r="C35" s="65"/>
      <c r="D35" s="65"/>
      <c r="E35" s="10"/>
      <c r="F35" s="24" t="s">
        <v>90</v>
      </c>
      <c r="G35" s="22"/>
      <c r="H35" s="22"/>
      <c r="I35" s="23"/>
    </row>
    <row r="36" spans="1:9" ht="12.75">
      <c r="A36" s="65" t="s">
        <v>91</v>
      </c>
      <c r="B36" s="65"/>
      <c r="C36" s="65"/>
      <c r="D36" s="65"/>
      <c r="E36" s="10"/>
      <c r="F36" s="24" t="s">
        <v>92</v>
      </c>
      <c r="G36" s="22" t="s">
        <v>93</v>
      </c>
      <c r="H36" s="22" t="s">
        <v>94</v>
      </c>
      <c r="I36" s="23" t="s">
        <v>93</v>
      </c>
    </row>
    <row r="37" spans="1:9" ht="12.75">
      <c r="A37" s="65" t="s">
        <v>95</v>
      </c>
      <c r="B37" s="66"/>
      <c r="C37" s="66"/>
      <c r="D37" s="65" t="s">
        <v>195</v>
      </c>
      <c r="E37" s="10"/>
      <c r="F37" s="20"/>
      <c r="G37" s="26" t="s">
        <v>96</v>
      </c>
      <c r="H37" s="26" t="s">
        <v>15</v>
      </c>
      <c r="I37" s="27" t="s">
        <v>97</v>
      </c>
    </row>
    <row r="38" spans="1:9" ht="12.75">
      <c r="A38" s="65"/>
      <c r="B38" s="65"/>
      <c r="C38" s="65"/>
      <c r="D38" s="65"/>
      <c r="E38" s="10"/>
      <c r="F38" s="28" t="s">
        <v>98</v>
      </c>
      <c r="G38" s="25"/>
      <c r="H38" s="25"/>
      <c r="I38" s="29"/>
    </row>
    <row r="39" spans="1:9" ht="12.75">
      <c r="A39" s="65" t="s">
        <v>90</v>
      </c>
      <c r="B39" s="65"/>
      <c r="C39" s="65"/>
      <c r="D39" s="65"/>
      <c r="E39" s="10"/>
      <c r="F39" s="10"/>
      <c r="G39" s="10"/>
      <c r="H39" s="10"/>
      <c r="I39" s="10"/>
    </row>
    <row r="40" spans="1:9" ht="12.75">
      <c r="A40" s="65" t="s">
        <v>92</v>
      </c>
      <c r="B40" s="65"/>
      <c r="C40" s="65" t="s">
        <v>196</v>
      </c>
      <c r="D40" s="65"/>
      <c r="E40" s="67"/>
      <c r="F40" s="67"/>
      <c r="G40" s="68" t="s">
        <v>197</v>
      </c>
      <c r="H40" s="68"/>
      <c r="I40" s="10"/>
    </row>
    <row r="41" spans="1:9" ht="12.75">
      <c r="A41" s="65"/>
      <c r="B41" s="65"/>
      <c r="C41" s="65" t="s">
        <v>99</v>
      </c>
      <c r="D41" s="65"/>
      <c r="E41" s="10" t="s">
        <v>47</v>
      </c>
      <c r="F41" s="10"/>
      <c r="G41" s="10" t="s">
        <v>100</v>
      </c>
      <c r="H41" s="10"/>
      <c r="I41" s="10"/>
    </row>
    <row r="42" spans="1:9" ht="12.75">
      <c r="A42" s="65" t="s">
        <v>101</v>
      </c>
      <c r="B42" s="65"/>
      <c r="C42" s="65"/>
      <c r="D42" s="65"/>
      <c r="E42" s="10"/>
      <c r="F42" s="10"/>
      <c r="G42" s="10"/>
      <c r="H42" s="10"/>
      <c r="I42" s="10"/>
    </row>
    <row r="43" spans="1:9" ht="12.75">
      <c r="A43" s="10"/>
      <c r="B43" s="10"/>
      <c r="C43" s="10"/>
      <c r="D43" s="10"/>
      <c r="E43" s="10"/>
      <c r="F43" s="10"/>
      <c r="G43" s="10"/>
      <c r="H43" s="10"/>
      <c r="I43" s="10"/>
    </row>
  </sheetData>
  <sheetProtection/>
  <mergeCells count="14">
    <mergeCell ref="A26:C27"/>
    <mergeCell ref="D26:D27"/>
    <mergeCell ref="E26:E27"/>
    <mergeCell ref="F26:G26"/>
    <mergeCell ref="A29:C29"/>
    <mergeCell ref="A3:D3"/>
    <mergeCell ref="F3:I3"/>
    <mergeCell ref="H26:I26"/>
    <mergeCell ref="B10:H10"/>
    <mergeCell ref="C12:G13"/>
    <mergeCell ref="C15:G15"/>
    <mergeCell ref="C16:G18"/>
    <mergeCell ref="A28:C28"/>
    <mergeCell ref="C19:G22"/>
  </mergeCells>
  <printOptions/>
  <pageMargins left="0.65" right="0.57" top="0.57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5"/>
  <sheetViews>
    <sheetView tabSelected="1" view="pageBreakPreview" zoomScaleSheetLayoutView="100" zoomScalePageLayoutView="0" workbookViewId="0" topLeftCell="A64">
      <selection activeCell="A91" sqref="A91"/>
    </sheetView>
  </sheetViews>
  <sheetFormatPr defaultColWidth="9.140625" defaultRowHeight="12.75"/>
  <cols>
    <col min="3" max="3" width="11.28125" style="0" customWidth="1"/>
    <col min="4" max="4" width="4.421875" style="0" customWidth="1"/>
    <col min="5" max="6" width="3.140625" style="0" customWidth="1"/>
    <col min="7" max="7" width="3.421875" style="0" customWidth="1"/>
    <col min="8" max="8" width="3.8515625" style="0" customWidth="1"/>
    <col min="9" max="9" width="3.00390625" style="0" customWidth="1"/>
    <col min="10" max="10" width="2.421875" style="0" customWidth="1"/>
    <col min="11" max="11" width="3.421875" style="0" customWidth="1"/>
    <col min="12" max="12" width="4.57421875" style="0" customWidth="1"/>
    <col min="13" max="13" width="4.7109375" style="0" customWidth="1"/>
    <col min="14" max="14" width="5.421875" style="0" customWidth="1"/>
    <col min="15" max="16" width="4.8515625" style="0" customWidth="1"/>
    <col min="17" max="17" width="9.8515625" style="0" customWidth="1"/>
    <col min="18" max="18" width="11.28125" style="0" customWidth="1"/>
    <col min="19" max="19" width="11.00390625" style="0" customWidth="1"/>
  </cols>
  <sheetData>
    <row r="1" spans="1:17" ht="15">
      <c r="A1" s="139" t="s">
        <v>16</v>
      </c>
      <c r="B1" s="139"/>
      <c r="C1" s="139"/>
      <c r="L1" s="161" t="s">
        <v>17</v>
      </c>
      <c r="M1" s="161"/>
      <c r="N1" s="161"/>
      <c r="O1" s="161"/>
      <c r="P1" s="161"/>
      <c r="Q1" s="161"/>
    </row>
    <row r="2" spans="1:17" ht="12.75" customHeight="1">
      <c r="A2" s="140" t="s">
        <v>19</v>
      </c>
      <c r="B2" s="140"/>
      <c r="C2" s="140"/>
      <c r="L2" s="162" t="s">
        <v>18</v>
      </c>
      <c r="M2" s="162"/>
      <c r="N2" s="162"/>
      <c r="O2" s="162"/>
      <c r="P2" s="162"/>
      <c r="Q2" s="162"/>
    </row>
    <row r="3" spans="1:17" ht="12.75">
      <c r="A3" s="140"/>
      <c r="B3" s="140"/>
      <c r="C3" s="140"/>
      <c r="L3" s="162"/>
      <c r="M3" s="162"/>
      <c r="N3" s="162"/>
      <c r="O3" s="162"/>
      <c r="P3" s="162"/>
      <c r="Q3" s="162"/>
    </row>
    <row r="4" spans="1:17" ht="18" customHeight="1">
      <c r="A4" s="140"/>
      <c r="B4" s="140"/>
      <c r="C4" s="140"/>
      <c r="L4" s="162"/>
      <c r="M4" s="162"/>
      <c r="N4" s="162"/>
      <c r="O4" s="162"/>
      <c r="P4" s="162"/>
      <c r="Q4" s="162"/>
    </row>
    <row r="5" spans="12:17" ht="9" customHeight="1">
      <c r="L5" s="70"/>
      <c r="M5" s="70"/>
      <c r="N5" s="70"/>
      <c r="O5" s="70"/>
      <c r="P5" s="70"/>
      <c r="Q5" s="70"/>
    </row>
    <row r="6" spans="1:17" ht="11.25" customHeight="1">
      <c r="A6" s="3"/>
      <c r="B6" s="69"/>
      <c r="C6" s="69" t="s">
        <v>192</v>
      </c>
      <c r="L6" s="129" t="s">
        <v>213</v>
      </c>
      <c r="M6" s="129"/>
      <c r="N6" s="129"/>
      <c r="O6" s="129"/>
      <c r="P6" s="129"/>
      <c r="Q6" s="129"/>
    </row>
    <row r="7" spans="1:17" ht="11.25" customHeight="1">
      <c r="A7" s="6" t="s">
        <v>15</v>
      </c>
      <c r="B7" s="5"/>
      <c r="C7" s="5" t="s">
        <v>14</v>
      </c>
      <c r="L7" s="142" t="s">
        <v>15</v>
      </c>
      <c r="M7" s="142"/>
      <c r="N7" s="142"/>
      <c r="O7" s="142" t="s">
        <v>14</v>
      </c>
      <c r="P7" s="142"/>
      <c r="Q7" s="142"/>
    </row>
    <row r="8" spans="1:17" ht="15" customHeight="1">
      <c r="A8" s="138" t="s">
        <v>40</v>
      </c>
      <c r="B8" s="138"/>
      <c r="C8" s="138"/>
      <c r="L8" s="138" t="s">
        <v>41</v>
      </c>
      <c r="M8" s="138"/>
      <c r="N8" s="138"/>
      <c r="O8" s="138"/>
      <c r="P8" s="138"/>
      <c r="Q8" s="138"/>
    </row>
    <row r="9" spans="1:16" ht="11.25" customHeight="1">
      <c r="A9" s="141" t="s">
        <v>20</v>
      </c>
      <c r="B9" s="141"/>
      <c r="C9" s="141"/>
      <c r="M9" s="141" t="s">
        <v>21</v>
      </c>
      <c r="N9" s="141"/>
      <c r="O9" s="141"/>
      <c r="P9" s="141"/>
    </row>
    <row r="10" ht="9" customHeight="1"/>
    <row r="11" spans="1:17" ht="13.5" customHeight="1">
      <c r="A11" s="133" t="s">
        <v>22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</row>
    <row r="12" spans="1:17" ht="13.5" customHeight="1">
      <c r="A12" s="133" t="s">
        <v>23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</row>
    <row r="13" spans="1:17" ht="13.5" customHeight="1">
      <c r="A13" s="133" t="s">
        <v>24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</row>
    <row r="14" spans="1:17" ht="13.5" customHeight="1">
      <c r="A14" s="31"/>
      <c r="B14" s="31"/>
      <c r="C14" s="31"/>
      <c r="D14" s="133" t="s">
        <v>211</v>
      </c>
      <c r="E14" s="133"/>
      <c r="F14" s="133"/>
      <c r="G14" s="133"/>
      <c r="H14" s="133"/>
      <c r="I14" s="133"/>
      <c r="J14" s="133"/>
      <c r="K14" s="133"/>
      <c r="L14" s="134"/>
      <c r="M14" s="134"/>
      <c r="N14" s="31"/>
      <c r="O14" s="31"/>
      <c r="P14" s="31"/>
      <c r="Q14" s="31"/>
    </row>
    <row r="15" ht="12.75" customHeight="1">
      <c r="D15" t="s">
        <v>212</v>
      </c>
    </row>
    <row r="16" ht="11.25" customHeight="1"/>
    <row r="17" ht="11.25" customHeight="1"/>
    <row r="18" ht="11.25" customHeight="1"/>
    <row r="19" spans="1:17" ht="10.5" customHeight="1">
      <c r="A19" s="135" t="s">
        <v>25</v>
      </c>
      <c r="B19" s="135"/>
      <c r="C19" s="135"/>
      <c r="D19" s="4"/>
      <c r="E19" s="4"/>
      <c r="F19" s="4"/>
      <c r="G19" s="4"/>
      <c r="H19" s="4"/>
      <c r="I19" s="4"/>
      <c r="J19" s="4"/>
      <c r="K19" s="4"/>
      <c r="L19" s="4"/>
      <c r="M19" s="130" t="s">
        <v>31</v>
      </c>
      <c r="N19" s="130"/>
      <c r="O19" s="131"/>
      <c r="P19" s="150"/>
      <c r="Q19" s="151"/>
    </row>
    <row r="20" spans="1:17" ht="13.5" customHeight="1">
      <c r="A20" s="149" t="s">
        <v>228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4"/>
      <c r="M20" s="130"/>
      <c r="N20" s="130"/>
      <c r="O20" s="131"/>
      <c r="P20" s="152"/>
      <c r="Q20" s="153"/>
    </row>
    <row r="21" spans="1:17" ht="12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4"/>
      <c r="M21" s="130" t="s">
        <v>32</v>
      </c>
      <c r="N21" s="130"/>
      <c r="O21" s="131"/>
      <c r="P21" s="143">
        <v>53241850</v>
      </c>
      <c r="Q21" s="144"/>
    </row>
    <row r="22" spans="1:17" ht="12.7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4"/>
      <c r="M22" s="130"/>
      <c r="N22" s="130"/>
      <c r="O22" s="131"/>
      <c r="P22" s="145"/>
      <c r="Q22" s="146"/>
    </row>
    <row r="23" spans="1:17" ht="9.75" customHeight="1">
      <c r="A23" s="137" t="s">
        <v>26</v>
      </c>
      <c r="B23" s="137"/>
      <c r="C23" s="137"/>
      <c r="D23" s="137"/>
      <c r="E23" s="7"/>
      <c r="F23" s="4"/>
      <c r="G23" s="4"/>
      <c r="H23" s="4"/>
      <c r="I23" s="4"/>
      <c r="J23" s="4"/>
      <c r="K23" s="4"/>
      <c r="L23" s="4"/>
      <c r="M23" s="130" t="s">
        <v>33</v>
      </c>
      <c r="N23" s="130"/>
      <c r="O23" s="131"/>
      <c r="P23" s="143"/>
      <c r="Q23" s="144"/>
    </row>
    <row r="24" spans="1:17" ht="10.5" customHeight="1">
      <c r="A24" s="137" t="s">
        <v>27</v>
      </c>
      <c r="B24" s="137"/>
      <c r="C24" s="137"/>
      <c r="D24" s="137"/>
      <c r="E24" s="7"/>
      <c r="F24" s="4"/>
      <c r="G24" s="4"/>
      <c r="H24" s="4"/>
      <c r="I24" s="4"/>
      <c r="J24" s="4"/>
      <c r="K24" s="4"/>
      <c r="L24" s="4"/>
      <c r="M24" s="130"/>
      <c r="N24" s="130"/>
      <c r="O24" s="131"/>
      <c r="P24" s="147"/>
      <c r="Q24" s="148"/>
    </row>
    <row r="25" spans="1:17" ht="9" customHeight="1">
      <c r="A25" s="136" t="s">
        <v>39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4"/>
      <c r="M25" s="130"/>
      <c r="N25" s="130"/>
      <c r="O25" s="131"/>
      <c r="P25" s="145"/>
      <c r="Q25" s="146"/>
    </row>
    <row r="26" spans="1:17" ht="10.5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4"/>
      <c r="M26" s="130" t="s">
        <v>34</v>
      </c>
      <c r="N26" s="130"/>
      <c r="O26" s="131"/>
      <c r="P26" s="143">
        <v>40265566000</v>
      </c>
      <c r="Q26" s="144"/>
    </row>
    <row r="27" spans="1:17" ht="11.25" customHeight="1">
      <c r="A27" s="135" t="s">
        <v>28</v>
      </c>
      <c r="B27" s="135"/>
      <c r="C27" s="135"/>
      <c r="D27" s="9"/>
      <c r="E27" s="9"/>
      <c r="F27" s="9"/>
      <c r="G27" s="9"/>
      <c r="H27" s="9"/>
      <c r="I27" s="9"/>
      <c r="J27" s="9"/>
      <c r="K27" s="9"/>
      <c r="L27" s="4"/>
      <c r="M27" s="130"/>
      <c r="N27" s="130"/>
      <c r="O27" s="131"/>
      <c r="P27" s="145"/>
      <c r="Q27" s="146"/>
    </row>
    <row r="28" spans="1:17" ht="12.75" customHeight="1">
      <c r="A28" s="43" t="s">
        <v>229</v>
      </c>
      <c r="B28" s="43"/>
      <c r="C28" s="43"/>
      <c r="D28" s="44"/>
      <c r="E28" s="44"/>
      <c r="G28" s="33"/>
      <c r="H28" s="33"/>
      <c r="I28" s="33"/>
      <c r="J28" s="33"/>
      <c r="K28" s="33"/>
      <c r="L28" s="4"/>
      <c r="M28" s="130" t="s">
        <v>35</v>
      </c>
      <c r="N28" s="130"/>
      <c r="O28" s="131"/>
      <c r="P28" s="150"/>
      <c r="Q28" s="151"/>
    </row>
    <row r="29" spans="1:17" ht="11.25" customHeight="1">
      <c r="A29" s="8" t="s">
        <v>29</v>
      </c>
      <c r="B29" s="4"/>
      <c r="C29" s="4"/>
      <c r="D29" s="4"/>
      <c r="E29" s="4"/>
      <c r="G29" s="132">
        <v>7802141190</v>
      </c>
      <c r="H29" s="132"/>
      <c r="I29" s="132"/>
      <c r="J29" s="132"/>
      <c r="K29" s="132"/>
      <c r="L29" s="9"/>
      <c r="M29" s="130"/>
      <c r="N29" s="130"/>
      <c r="O29" s="131"/>
      <c r="P29" s="163"/>
      <c r="Q29" s="164"/>
    </row>
    <row r="30" spans="1:17" ht="4.5" customHeight="1">
      <c r="A30" s="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130"/>
      <c r="N30" s="130"/>
      <c r="O30" s="131"/>
      <c r="P30" s="152"/>
      <c r="Q30" s="153"/>
    </row>
    <row r="31" spans="1:17" ht="11.25" customHeight="1">
      <c r="A31" s="8" t="s">
        <v>30</v>
      </c>
      <c r="B31" s="4"/>
      <c r="C31" s="4"/>
      <c r="D31" s="4"/>
      <c r="E31" s="4"/>
      <c r="F31" s="33"/>
      <c r="G31" s="132">
        <v>780201001</v>
      </c>
      <c r="H31" s="132"/>
      <c r="I31" s="132"/>
      <c r="J31" s="132"/>
      <c r="K31" s="132"/>
      <c r="L31" s="4"/>
      <c r="M31" s="130" t="s">
        <v>36</v>
      </c>
      <c r="N31" s="130"/>
      <c r="O31" s="131"/>
      <c r="P31" s="155">
        <v>383</v>
      </c>
      <c r="Q31" s="156"/>
    </row>
    <row r="32" spans="1:17" ht="6.75" customHeight="1">
      <c r="A32" s="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130"/>
      <c r="N32" s="130"/>
      <c r="O32" s="131"/>
      <c r="P32" s="157"/>
      <c r="Q32" s="158"/>
    </row>
    <row r="33" spans="1:17" ht="12" customHeight="1">
      <c r="A33" s="8" t="s">
        <v>37</v>
      </c>
      <c r="B33" s="4"/>
      <c r="C33" s="4" t="s">
        <v>38</v>
      </c>
      <c r="D33" s="4"/>
      <c r="E33" s="4"/>
      <c r="F33" s="4"/>
      <c r="G33" s="4"/>
      <c r="H33" s="4"/>
      <c r="I33" s="4"/>
      <c r="J33" s="4"/>
      <c r="K33" s="4"/>
      <c r="L33" s="4"/>
      <c r="M33" s="130"/>
      <c r="N33" s="130"/>
      <c r="O33" s="131"/>
      <c r="P33" s="159"/>
      <c r="Q33" s="160"/>
    </row>
    <row r="34" spans="1:17" ht="12" customHeight="1">
      <c r="A34" s="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35"/>
      <c r="N34" s="35"/>
      <c r="O34" s="36"/>
      <c r="P34" s="37"/>
      <c r="Q34" s="37"/>
    </row>
    <row r="35" spans="1:17" ht="12" customHeight="1">
      <c r="A35" s="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35"/>
      <c r="N35" s="35"/>
      <c r="O35" s="36"/>
      <c r="P35" s="37"/>
      <c r="Q35" s="37"/>
    </row>
    <row r="36" spans="1:17" ht="9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8" ht="12" customHeight="1">
      <c r="A37" s="30" t="s">
        <v>131</v>
      </c>
      <c r="B37" s="38"/>
      <c r="C37" s="39"/>
      <c r="D37" s="39"/>
      <c r="E37" s="39"/>
      <c r="F37" s="38"/>
      <c r="G37" s="40"/>
      <c r="H37" s="4"/>
      <c r="I37" s="4"/>
      <c r="J37" s="4"/>
      <c r="K37" s="4"/>
      <c r="L37" s="4"/>
      <c r="M37" s="4"/>
      <c r="N37" s="4"/>
      <c r="O37" s="4"/>
      <c r="P37" s="4"/>
      <c r="Q37" s="4"/>
      <c r="R37" s="41"/>
    </row>
    <row r="38" spans="1:18" ht="12.75" customHeight="1">
      <c r="A38" s="30" t="s">
        <v>230</v>
      </c>
      <c r="B38" s="38"/>
      <c r="C38" s="39"/>
      <c r="D38" s="39"/>
      <c r="E38" s="39"/>
      <c r="F38" s="38"/>
      <c r="G38" s="40"/>
      <c r="H38" s="4"/>
      <c r="I38" s="4"/>
      <c r="J38" s="4"/>
      <c r="K38" s="4"/>
      <c r="L38" s="4"/>
      <c r="M38" s="4"/>
      <c r="N38" s="4"/>
      <c r="O38" s="4"/>
      <c r="P38" s="4"/>
      <c r="Q38" s="4"/>
      <c r="R38" s="41"/>
    </row>
    <row r="39" spans="1:18" ht="12.75" customHeight="1">
      <c r="A39" s="30" t="s">
        <v>231</v>
      </c>
      <c r="B39" s="38"/>
      <c r="C39" s="39"/>
      <c r="D39" s="39"/>
      <c r="E39" s="39"/>
      <c r="F39" s="38"/>
      <c r="G39" s="40"/>
      <c r="H39" s="4"/>
      <c r="I39" s="4"/>
      <c r="J39" s="4"/>
      <c r="K39" s="4"/>
      <c r="L39" s="4"/>
      <c r="M39" s="4"/>
      <c r="N39" s="4"/>
      <c r="O39" s="4"/>
      <c r="P39" s="4"/>
      <c r="Q39" s="4"/>
      <c r="R39" s="41"/>
    </row>
    <row r="40" spans="1:18" ht="12" customHeight="1">
      <c r="A40" s="30" t="s">
        <v>132</v>
      </c>
      <c r="B40" s="38"/>
      <c r="C40" s="34"/>
      <c r="D40" s="34"/>
      <c r="E40" s="34"/>
      <c r="F40" s="38"/>
      <c r="G40" s="40"/>
      <c r="H40" s="4"/>
      <c r="I40" s="4"/>
      <c r="J40" s="4"/>
      <c r="K40" s="4"/>
      <c r="L40" s="4"/>
      <c r="M40" s="4"/>
      <c r="N40" s="4"/>
      <c r="O40" s="4"/>
      <c r="P40" s="4"/>
      <c r="Q40" s="4"/>
      <c r="R40" s="41"/>
    </row>
    <row r="41" spans="1:18" ht="12" customHeight="1">
      <c r="A41" s="42" t="s">
        <v>232</v>
      </c>
      <c r="B41" s="38"/>
      <c r="C41" s="34"/>
      <c r="D41" s="34"/>
      <c r="E41" s="34"/>
      <c r="F41" s="38"/>
      <c r="G41" s="40"/>
      <c r="H41" s="4"/>
      <c r="I41" s="4"/>
      <c r="J41" s="4"/>
      <c r="K41" s="4"/>
      <c r="L41" s="4"/>
      <c r="M41" s="4"/>
      <c r="N41" s="4"/>
      <c r="O41" s="4"/>
      <c r="P41" s="4"/>
      <c r="Q41" s="4"/>
      <c r="R41" s="41"/>
    </row>
    <row r="42" spans="1:18" ht="12" customHeight="1">
      <c r="A42" s="42" t="s">
        <v>233</v>
      </c>
      <c r="B42" s="38"/>
      <c r="C42" s="34"/>
      <c r="D42" s="34"/>
      <c r="E42" s="34"/>
      <c r="F42" s="38"/>
      <c r="G42" s="40"/>
      <c r="H42" s="4"/>
      <c r="I42" s="4"/>
      <c r="J42" s="4"/>
      <c r="K42" s="4"/>
      <c r="L42" s="4"/>
      <c r="M42" s="4"/>
      <c r="N42" s="4"/>
      <c r="O42" s="4"/>
      <c r="P42" s="4"/>
      <c r="Q42" s="4"/>
      <c r="R42" s="41"/>
    </row>
    <row r="43" spans="1:18" ht="12" customHeight="1">
      <c r="A43" s="42" t="s">
        <v>133</v>
      </c>
      <c r="B43" s="38"/>
      <c r="C43" s="34"/>
      <c r="D43" s="34"/>
      <c r="E43" s="34"/>
      <c r="F43" s="38"/>
      <c r="G43" s="40"/>
      <c r="H43" s="4"/>
      <c r="I43" s="4"/>
      <c r="J43" s="4"/>
      <c r="K43" s="4"/>
      <c r="L43" s="4"/>
      <c r="M43" s="4"/>
      <c r="N43" s="4"/>
      <c r="O43" s="4"/>
      <c r="P43" s="4"/>
      <c r="Q43" s="4"/>
      <c r="R43" s="41"/>
    </row>
    <row r="44" spans="1:18" ht="12" customHeight="1">
      <c r="A44" s="42" t="s">
        <v>134</v>
      </c>
      <c r="B44" s="38"/>
      <c r="C44" s="34"/>
      <c r="D44" s="34"/>
      <c r="E44" s="34"/>
      <c r="F44" s="38"/>
      <c r="G44" s="40"/>
      <c r="H44" s="4"/>
      <c r="I44" s="4"/>
      <c r="J44" s="4"/>
      <c r="K44" s="4"/>
      <c r="L44" s="4"/>
      <c r="M44" s="4"/>
      <c r="N44" s="4"/>
      <c r="O44" s="4"/>
      <c r="P44" s="4"/>
      <c r="Q44" s="4"/>
      <c r="R44" s="41"/>
    </row>
    <row r="45" spans="1:18" ht="12" customHeight="1">
      <c r="A45" s="42" t="s">
        <v>135</v>
      </c>
      <c r="B45" s="38"/>
      <c r="C45" s="34"/>
      <c r="D45" s="34"/>
      <c r="E45" s="34"/>
      <c r="F45" s="38"/>
      <c r="G45" s="40"/>
      <c r="H45" s="4"/>
      <c r="I45" s="4"/>
      <c r="J45" s="4"/>
      <c r="K45" s="4"/>
      <c r="L45" s="4"/>
      <c r="M45" s="4"/>
      <c r="N45" s="4"/>
      <c r="O45" s="4"/>
      <c r="P45" s="4"/>
      <c r="Q45" s="4"/>
      <c r="R45" s="41"/>
    </row>
    <row r="46" spans="1:18" ht="12" customHeight="1">
      <c r="A46" s="42" t="s">
        <v>136</v>
      </c>
      <c r="B46" s="38"/>
      <c r="C46" s="34"/>
      <c r="D46" s="34"/>
      <c r="E46" s="34"/>
      <c r="F46" s="38"/>
      <c r="G46" s="40"/>
      <c r="H46" s="4"/>
      <c r="I46" s="4"/>
      <c r="J46" s="4"/>
      <c r="K46" s="4"/>
      <c r="L46" s="4"/>
      <c r="M46" s="4"/>
      <c r="N46" s="4"/>
      <c r="O46" s="4"/>
      <c r="P46" s="4"/>
      <c r="Q46" s="4"/>
      <c r="R46" s="41"/>
    </row>
    <row r="47" spans="1:18" ht="12" customHeight="1">
      <c r="A47" s="42" t="s">
        <v>137</v>
      </c>
      <c r="B47" s="38"/>
      <c r="C47" s="34"/>
      <c r="D47" s="34"/>
      <c r="E47" s="34"/>
      <c r="F47" s="38"/>
      <c r="G47" s="40"/>
      <c r="H47" s="4"/>
      <c r="I47" s="4"/>
      <c r="J47" s="4"/>
      <c r="K47" s="4"/>
      <c r="L47" s="4"/>
      <c r="M47" s="4"/>
      <c r="N47" s="4"/>
      <c r="O47" s="4"/>
      <c r="P47" s="4"/>
      <c r="Q47" s="4"/>
      <c r="R47" s="41"/>
    </row>
    <row r="48" spans="1:18" ht="12" customHeight="1">
      <c r="A48" s="42" t="s">
        <v>138</v>
      </c>
      <c r="B48" s="38"/>
      <c r="C48" s="34"/>
      <c r="D48" s="34"/>
      <c r="E48" s="34"/>
      <c r="F48" s="38"/>
      <c r="G48" s="40"/>
      <c r="H48" s="4"/>
      <c r="I48" s="4"/>
      <c r="J48" s="4"/>
      <c r="K48" s="4"/>
      <c r="L48" s="4"/>
      <c r="M48" s="4"/>
      <c r="N48" s="4"/>
      <c r="O48" s="4"/>
      <c r="P48" s="4"/>
      <c r="Q48" s="4"/>
      <c r="R48" s="41"/>
    </row>
    <row r="49" spans="1:18" ht="12" customHeight="1">
      <c r="A49" s="30" t="s">
        <v>152</v>
      </c>
      <c r="B49" s="38"/>
      <c r="C49" s="34"/>
      <c r="D49" s="34"/>
      <c r="E49" s="34"/>
      <c r="F49" s="38"/>
      <c r="G49" s="40"/>
      <c r="H49" s="4"/>
      <c r="I49" s="4"/>
      <c r="J49" s="4"/>
      <c r="K49" s="4"/>
      <c r="L49" s="154">
        <f>Лист1!G6</f>
        <v>51614000</v>
      </c>
      <c r="M49" s="139"/>
      <c r="N49" s="139"/>
      <c r="O49" s="139"/>
      <c r="P49" s="4"/>
      <c r="Q49" s="4"/>
      <c r="R49" s="58"/>
    </row>
    <row r="50" spans="1:18" ht="12" customHeight="1">
      <c r="A50" s="30" t="s">
        <v>153</v>
      </c>
      <c r="B50" s="38"/>
      <c r="C50" s="34"/>
      <c r="D50" s="34"/>
      <c r="E50" s="34"/>
      <c r="F50" s="38"/>
      <c r="G50" s="40"/>
      <c r="H50" s="4"/>
      <c r="I50" s="4"/>
      <c r="J50" s="4"/>
      <c r="K50" s="4"/>
      <c r="L50" s="154">
        <f>Лист1!G7</f>
        <v>5246725</v>
      </c>
      <c r="M50" s="139"/>
      <c r="N50" s="139"/>
      <c r="O50" s="139"/>
      <c r="P50" s="4"/>
      <c r="Q50" s="4"/>
      <c r="R50" s="58"/>
    </row>
    <row r="51" spans="1:18" ht="12" customHeight="1">
      <c r="A51" s="30" t="s">
        <v>151</v>
      </c>
      <c r="B51" s="38"/>
      <c r="C51" s="34"/>
      <c r="D51" s="34"/>
      <c r="E51" s="34"/>
      <c r="F51" s="38"/>
      <c r="G51" s="40"/>
      <c r="H51" s="4"/>
      <c r="I51" s="4"/>
      <c r="J51" s="4"/>
      <c r="K51" s="4"/>
      <c r="L51" s="4"/>
      <c r="M51" s="4"/>
      <c r="N51" s="4"/>
      <c r="O51" s="4"/>
      <c r="P51" s="4"/>
      <c r="Q51" s="4"/>
      <c r="R51" s="41"/>
    </row>
    <row r="52" spans="1:18" ht="12" customHeight="1">
      <c r="A52" s="30" t="s">
        <v>141</v>
      </c>
      <c r="B52" s="38"/>
      <c r="C52" s="34"/>
      <c r="D52" s="34"/>
      <c r="E52" s="34"/>
      <c r="F52" s="38"/>
      <c r="G52" s="40"/>
      <c r="H52" s="4"/>
      <c r="I52" s="4"/>
      <c r="J52" s="4"/>
      <c r="K52" s="4"/>
      <c r="L52" s="4"/>
      <c r="M52" s="4"/>
      <c r="N52" s="4"/>
      <c r="O52" s="4"/>
      <c r="P52" s="4"/>
      <c r="Q52" s="4"/>
      <c r="R52" s="41"/>
    </row>
    <row r="53" spans="1:18" ht="12" customHeight="1">
      <c r="A53" s="30" t="s">
        <v>140</v>
      </c>
      <c r="B53" s="38"/>
      <c r="C53" s="34"/>
      <c r="D53" s="34"/>
      <c r="E53" s="34"/>
      <c r="F53" s="38"/>
      <c r="G53" s="40"/>
      <c r="H53" s="4"/>
      <c r="I53" s="4"/>
      <c r="J53" s="4"/>
      <c r="K53" s="4"/>
      <c r="L53" s="4"/>
      <c r="M53" s="4"/>
      <c r="N53" s="4"/>
      <c r="O53" s="4"/>
      <c r="P53" s="4"/>
      <c r="Q53" s="4"/>
      <c r="R53" s="41"/>
    </row>
    <row r="54" spans="1:18" ht="12" customHeight="1">
      <c r="A54" s="30" t="s">
        <v>234</v>
      </c>
      <c r="B54" s="38"/>
      <c r="C54" s="34"/>
      <c r="D54" s="34"/>
      <c r="E54" s="34"/>
      <c r="F54" s="38"/>
      <c r="G54" s="40"/>
      <c r="H54" s="4"/>
      <c r="I54" s="4"/>
      <c r="J54" s="4"/>
      <c r="K54" s="4"/>
      <c r="L54" s="4"/>
      <c r="M54" s="4"/>
      <c r="N54" s="4"/>
      <c r="O54" s="4"/>
      <c r="P54" s="4"/>
      <c r="Q54" s="4"/>
      <c r="R54" s="41"/>
    </row>
    <row r="55" spans="1:18" ht="12" customHeight="1">
      <c r="A55" s="30"/>
      <c r="B55" s="38"/>
      <c r="C55" s="34"/>
      <c r="D55" s="34"/>
      <c r="E55" s="34"/>
      <c r="F55" s="38"/>
      <c r="G55" s="40"/>
      <c r="H55" s="4"/>
      <c r="I55" s="4"/>
      <c r="J55" s="4"/>
      <c r="K55" s="4"/>
      <c r="L55" s="4"/>
      <c r="M55" s="4"/>
      <c r="N55" s="4"/>
      <c r="O55" s="4"/>
      <c r="P55" s="4"/>
      <c r="Q55" s="4"/>
      <c r="R55" s="41"/>
    </row>
    <row r="56" spans="1:18" ht="12" customHeight="1">
      <c r="A56" s="30"/>
      <c r="B56" s="38"/>
      <c r="C56" s="34"/>
      <c r="D56" s="34"/>
      <c r="E56" s="34"/>
      <c r="F56" s="38"/>
      <c r="G56" s="40"/>
      <c r="H56" s="4"/>
      <c r="I56" s="4"/>
      <c r="J56" s="4"/>
      <c r="K56" s="4"/>
      <c r="L56" s="4"/>
      <c r="M56" s="4"/>
      <c r="N56" s="4"/>
      <c r="O56" s="4"/>
      <c r="P56" s="4"/>
      <c r="Q56" s="4"/>
      <c r="R56" s="41"/>
    </row>
    <row r="57" spans="1:18" ht="12" customHeight="1">
      <c r="A57" s="30"/>
      <c r="B57" s="38"/>
      <c r="C57" s="34"/>
      <c r="D57" s="34"/>
      <c r="E57" s="34"/>
      <c r="F57" s="38"/>
      <c r="G57" s="40"/>
      <c r="H57" s="4"/>
      <c r="I57" s="4"/>
      <c r="J57" s="4"/>
      <c r="K57" s="4"/>
      <c r="L57" s="4"/>
      <c r="M57" s="4"/>
      <c r="N57" s="4"/>
      <c r="O57" s="4"/>
      <c r="P57" s="4"/>
      <c r="Q57" s="4"/>
      <c r="R57" s="41"/>
    </row>
    <row r="58" spans="1:18" ht="12" customHeight="1">
      <c r="A58" s="30" t="s">
        <v>139</v>
      </c>
      <c r="B58" s="38"/>
      <c r="C58" s="34"/>
      <c r="D58" s="34"/>
      <c r="E58" s="34"/>
      <c r="F58" s="38"/>
      <c r="G58" s="40"/>
      <c r="H58" s="4"/>
      <c r="I58" s="4"/>
      <c r="J58" s="4"/>
      <c r="K58" s="4"/>
      <c r="L58" s="4"/>
      <c r="M58" s="4"/>
      <c r="N58" s="4"/>
      <c r="O58" s="4"/>
      <c r="P58" s="4"/>
      <c r="Q58" s="4"/>
      <c r="R58" s="41"/>
    </row>
    <row r="59" spans="1:18" ht="12" customHeight="1">
      <c r="A59" s="30"/>
      <c r="B59" s="38"/>
      <c r="C59" s="34"/>
      <c r="D59" s="34"/>
      <c r="E59" s="34"/>
      <c r="F59" s="38"/>
      <c r="G59" s="40"/>
      <c r="H59" s="4"/>
      <c r="I59" s="4"/>
      <c r="J59" s="4"/>
      <c r="K59" s="4"/>
      <c r="L59" s="4"/>
      <c r="M59" s="4"/>
      <c r="N59" s="4"/>
      <c r="O59" s="4"/>
      <c r="P59" s="4"/>
      <c r="Q59" s="4"/>
      <c r="R59" s="41"/>
    </row>
    <row r="60" spans="1:18" ht="12" customHeight="1">
      <c r="A60" s="30"/>
      <c r="B60" s="38"/>
      <c r="C60" s="34"/>
      <c r="D60" s="34"/>
      <c r="E60" s="34"/>
      <c r="F60" s="38"/>
      <c r="G60" s="40"/>
      <c r="H60" s="4"/>
      <c r="I60" s="4"/>
      <c r="J60" s="4"/>
      <c r="K60" s="4"/>
      <c r="L60" s="4"/>
      <c r="M60" s="4"/>
      <c r="N60" s="4"/>
      <c r="O60" s="4"/>
      <c r="P60" s="4"/>
      <c r="Q60" s="4"/>
      <c r="R60" s="41"/>
    </row>
    <row r="61" spans="1:18" ht="12" customHeight="1">
      <c r="A61" s="30"/>
      <c r="B61" s="38"/>
      <c r="C61" s="34"/>
      <c r="D61" s="34"/>
      <c r="E61" s="34"/>
      <c r="F61" s="38"/>
      <c r="G61" s="40"/>
      <c r="H61" s="4"/>
      <c r="I61" s="4"/>
      <c r="J61" s="4"/>
      <c r="K61" s="4"/>
      <c r="L61" s="4"/>
      <c r="M61" s="4"/>
      <c r="N61" s="4"/>
      <c r="O61" s="4"/>
      <c r="P61" s="4"/>
      <c r="Q61" s="4"/>
      <c r="R61" s="41"/>
    </row>
    <row r="62" spans="1:18" ht="12" customHeight="1">
      <c r="A62" s="30"/>
      <c r="B62" s="38"/>
      <c r="C62" s="34"/>
      <c r="D62" s="34"/>
      <c r="E62" s="34"/>
      <c r="F62" s="38"/>
      <c r="G62" s="40"/>
      <c r="H62" s="4"/>
      <c r="I62" s="4"/>
      <c r="J62" s="4"/>
      <c r="K62" s="4"/>
      <c r="L62" s="4"/>
      <c r="M62" s="4"/>
      <c r="N62" s="4"/>
      <c r="O62" s="4"/>
      <c r="P62" s="4"/>
      <c r="Q62" s="4"/>
      <c r="R62" s="41"/>
    </row>
    <row r="63" spans="1:18" ht="12" customHeight="1">
      <c r="A63" s="30"/>
      <c r="B63" s="38"/>
      <c r="C63" s="34"/>
      <c r="D63" s="34"/>
      <c r="E63" s="34"/>
      <c r="F63" s="38"/>
      <c r="G63" s="40"/>
      <c r="H63" s="4"/>
      <c r="I63" s="4"/>
      <c r="J63" s="4"/>
      <c r="K63" s="4"/>
      <c r="L63" s="4"/>
      <c r="M63" s="4"/>
      <c r="N63" s="4"/>
      <c r="O63" s="4"/>
      <c r="P63" s="4"/>
      <c r="Q63" s="4"/>
      <c r="R63" s="41"/>
    </row>
    <row r="64" spans="1:18" ht="12" customHeight="1">
      <c r="A64" s="30" t="s">
        <v>149</v>
      </c>
      <c r="B64" s="38"/>
      <c r="C64" s="34"/>
      <c r="D64" s="34"/>
      <c r="E64" s="34"/>
      <c r="F64" s="38"/>
      <c r="G64" s="40"/>
      <c r="H64" s="4"/>
      <c r="I64" s="4"/>
      <c r="J64" s="4"/>
      <c r="K64" s="4"/>
      <c r="L64" s="4"/>
      <c r="M64" s="4"/>
      <c r="N64" s="4"/>
      <c r="O64" s="4"/>
      <c r="P64" s="4"/>
      <c r="Q64" s="4"/>
      <c r="R64" s="41"/>
    </row>
    <row r="65" spans="1:18" ht="12" customHeight="1">
      <c r="A65" s="30" t="s">
        <v>150</v>
      </c>
      <c r="B65" s="38"/>
      <c r="C65" s="34"/>
      <c r="D65" s="34"/>
      <c r="E65" s="34"/>
      <c r="F65" s="38"/>
      <c r="G65" s="40"/>
      <c r="H65" s="4"/>
      <c r="I65" s="4"/>
      <c r="J65" s="4"/>
      <c r="K65" s="4"/>
      <c r="L65" s="4"/>
      <c r="M65" s="4"/>
      <c r="N65" s="4"/>
      <c r="O65" s="4"/>
      <c r="P65" s="4"/>
      <c r="Q65" s="4"/>
      <c r="R65" s="41"/>
    </row>
    <row r="66" spans="1:18" ht="12" customHeight="1">
      <c r="A66" s="30" t="s">
        <v>142</v>
      </c>
      <c r="B66" s="38"/>
      <c r="C66" s="34"/>
      <c r="D66" s="34"/>
      <c r="E66" s="34"/>
      <c r="F66" s="38"/>
      <c r="G66" s="40"/>
      <c r="H66" s="4"/>
      <c r="I66" s="4"/>
      <c r="J66" s="4"/>
      <c r="K66" s="4"/>
      <c r="L66" s="4"/>
      <c r="M66" s="4"/>
      <c r="N66" s="4"/>
      <c r="O66" s="4"/>
      <c r="P66" s="4"/>
      <c r="Q66" s="4"/>
      <c r="R66" s="41"/>
    </row>
    <row r="67" spans="1:18" ht="12" customHeight="1">
      <c r="A67" s="30" t="s">
        <v>143</v>
      </c>
      <c r="B67" s="38"/>
      <c r="C67" s="34"/>
      <c r="D67" s="34"/>
      <c r="E67" s="34"/>
      <c r="F67" s="38"/>
      <c r="G67" s="40"/>
      <c r="H67" s="4"/>
      <c r="I67" s="4"/>
      <c r="J67" s="4"/>
      <c r="K67" s="4"/>
      <c r="L67" s="4"/>
      <c r="M67" s="4"/>
      <c r="N67" s="4"/>
      <c r="O67" s="4"/>
      <c r="P67" s="4"/>
      <c r="Q67" s="4"/>
      <c r="R67" s="41"/>
    </row>
    <row r="68" spans="1:18" ht="12" customHeight="1">
      <c r="A68" s="30" t="s">
        <v>111</v>
      </c>
      <c r="B68" s="38"/>
      <c r="C68" s="34"/>
      <c r="D68" s="34"/>
      <c r="E68" s="34"/>
      <c r="F68" s="38"/>
      <c r="G68" s="40"/>
      <c r="H68" s="4"/>
      <c r="I68" s="4"/>
      <c r="J68" s="4"/>
      <c r="K68" s="4"/>
      <c r="L68" s="4"/>
      <c r="M68" s="4"/>
      <c r="N68" s="4"/>
      <c r="O68" s="4"/>
      <c r="P68" s="4"/>
      <c r="Q68" s="4"/>
      <c r="R68" s="41"/>
    </row>
    <row r="69" spans="1:18" ht="12" customHeight="1">
      <c r="A69" s="30" t="s">
        <v>144</v>
      </c>
      <c r="B69" s="38"/>
      <c r="C69" s="34"/>
      <c r="D69" s="34"/>
      <c r="E69" s="34"/>
      <c r="F69" s="38"/>
      <c r="G69" s="40"/>
      <c r="H69" s="4"/>
      <c r="I69" s="4"/>
      <c r="J69" s="4"/>
      <c r="K69" s="4"/>
      <c r="L69" s="4"/>
      <c r="M69" s="4"/>
      <c r="N69" s="4"/>
      <c r="O69" s="4"/>
      <c r="P69" s="4"/>
      <c r="Q69" s="4"/>
      <c r="R69" s="41"/>
    </row>
    <row r="70" spans="1:18" ht="12" customHeight="1">
      <c r="A70" s="30"/>
      <c r="B70" s="38"/>
      <c r="C70" s="34"/>
      <c r="D70" s="34"/>
      <c r="E70" s="34"/>
      <c r="F70" s="38"/>
      <c r="G70" s="40"/>
      <c r="H70" s="4"/>
      <c r="I70" s="4"/>
      <c r="J70" s="4"/>
      <c r="K70" s="4"/>
      <c r="L70" s="4"/>
      <c r="M70" s="4"/>
      <c r="N70" s="4"/>
      <c r="O70" s="4"/>
      <c r="P70" s="4"/>
      <c r="Q70" s="4"/>
      <c r="R70" s="41"/>
    </row>
    <row r="71" spans="1:18" ht="12" customHeight="1">
      <c r="A71" s="30"/>
      <c r="B71" s="38"/>
      <c r="C71" s="34"/>
      <c r="D71" s="34"/>
      <c r="E71" s="34"/>
      <c r="F71" s="38"/>
      <c r="G71" s="40"/>
      <c r="H71" s="4"/>
      <c r="I71" s="4"/>
      <c r="J71" s="4"/>
      <c r="K71" s="4"/>
      <c r="L71" s="4"/>
      <c r="M71" s="4"/>
      <c r="N71" s="4"/>
      <c r="O71" s="4"/>
      <c r="P71" s="4"/>
      <c r="Q71" s="4"/>
      <c r="R71" s="41"/>
    </row>
    <row r="72" spans="1:18" ht="12" customHeight="1">
      <c r="A72" s="30"/>
      <c r="B72" s="38"/>
      <c r="C72" s="34"/>
      <c r="D72" s="34"/>
      <c r="E72" s="34"/>
      <c r="F72" s="38"/>
      <c r="G72" s="40"/>
      <c r="H72" s="4"/>
      <c r="I72" s="4"/>
      <c r="J72" s="4"/>
      <c r="K72" s="4"/>
      <c r="L72" s="4"/>
      <c r="M72" s="4"/>
      <c r="N72" s="4"/>
      <c r="O72" s="4"/>
      <c r="P72" s="4"/>
      <c r="Q72" s="4"/>
      <c r="R72" s="41"/>
    </row>
    <row r="73" spans="1:18" ht="12" customHeight="1">
      <c r="A73" s="30"/>
      <c r="B73" s="38"/>
      <c r="C73" s="34"/>
      <c r="D73" s="34"/>
      <c r="E73" s="34"/>
      <c r="F73" s="38"/>
      <c r="G73" s="40"/>
      <c r="H73" s="4"/>
      <c r="I73" s="4"/>
      <c r="J73" s="4"/>
      <c r="K73" s="4"/>
      <c r="L73" s="4"/>
      <c r="M73" s="4"/>
      <c r="N73" s="4"/>
      <c r="O73" s="4"/>
      <c r="P73" s="4"/>
      <c r="Q73" s="4"/>
      <c r="R73" s="41"/>
    </row>
    <row r="74" spans="1:18" ht="12" customHeight="1">
      <c r="A74" s="30"/>
      <c r="B74" s="38"/>
      <c r="C74" s="34"/>
      <c r="D74" s="34"/>
      <c r="E74" s="34"/>
      <c r="F74" s="38"/>
      <c r="G74" s="40"/>
      <c r="H74" s="4"/>
      <c r="I74" s="4"/>
      <c r="J74" s="4"/>
      <c r="K74" s="4"/>
      <c r="L74" s="4"/>
      <c r="M74" s="4"/>
      <c r="N74" s="4"/>
      <c r="O74" s="4"/>
      <c r="P74" s="4"/>
      <c r="Q74" s="4"/>
      <c r="R74" s="41"/>
    </row>
    <row r="75" spans="1:18" ht="12" customHeight="1">
      <c r="A75" s="30" t="s">
        <v>112</v>
      </c>
      <c r="B75" s="38"/>
      <c r="C75" s="34"/>
      <c r="D75" s="34"/>
      <c r="E75" s="34"/>
      <c r="F75" s="38"/>
      <c r="G75" s="40"/>
      <c r="H75" s="4"/>
      <c r="I75" s="4"/>
      <c r="J75" s="4"/>
      <c r="K75" s="4"/>
      <c r="L75" s="4"/>
      <c r="M75" s="4"/>
      <c r="N75" s="4"/>
      <c r="O75" s="4"/>
      <c r="P75" s="4"/>
      <c r="Q75" s="4"/>
      <c r="R75" s="41"/>
    </row>
    <row r="76" spans="1:18" ht="12" customHeight="1">
      <c r="A76" s="30" t="s">
        <v>145</v>
      </c>
      <c r="B76" s="38"/>
      <c r="C76" s="34"/>
      <c r="D76" s="34"/>
      <c r="E76" s="34"/>
      <c r="F76" s="38"/>
      <c r="G76" s="40"/>
      <c r="H76" s="4"/>
      <c r="I76" s="4"/>
      <c r="J76" s="4"/>
      <c r="K76" s="4"/>
      <c r="L76" s="4"/>
      <c r="M76" s="4"/>
      <c r="N76" s="4"/>
      <c r="O76" s="4"/>
      <c r="P76" s="4"/>
      <c r="Q76" s="4"/>
      <c r="R76" s="41"/>
    </row>
    <row r="77" spans="1:18" ht="12" customHeight="1">
      <c r="A77" s="30" t="s">
        <v>235</v>
      </c>
      <c r="B77" s="38"/>
      <c r="C77" s="34"/>
      <c r="D77" s="34"/>
      <c r="E77" s="34"/>
      <c r="F77" s="38"/>
      <c r="G77" s="40"/>
      <c r="H77" s="4"/>
      <c r="I77" s="4"/>
      <c r="J77" s="4"/>
      <c r="K77" s="4"/>
      <c r="L77" s="4"/>
      <c r="M77" s="4"/>
      <c r="N77" s="4"/>
      <c r="O77" s="4"/>
      <c r="P77" s="4"/>
      <c r="Q77" s="4"/>
      <c r="R77" s="41"/>
    </row>
    <row r="78" spans="1:18" ht="12" customHeight="1">
      <c r="A78" s="30"/>
      <c r="B78" s="38"/>
      <c r="C78" s="34"/>
      <c r="D78" s="34"/>
      <c r="E78" s="34"/>
      <c r="F78" s="38"/>
      <c r="G78" s="40"/>
      <c r="H78" s="4"/>
      <c r="I78" s="4"/>
      <c r="J78" s="4"/>
      <c r="K78" s="4"/>
      <c r="L78" s="4"/>
      <c r="M78" s="4"/>
      <c r="N78" s="4"/>
      <c r="O78" s="4"/>
      <c r="P78" s="4"/>
      <c r="Q78" s="4"/>
      <c r="R78" s="41"/>
    </row>
    <row r="79" spans="1:18" ht="12" customHeight="1">
      <c r="A79" s="30" t="s">
        <v>113</v>
      </c>
      <c r="B79" s="38"/>
      <c r="C79" s="34"/>
      <c r="D79" s="34"/>
      <c r="E79" s="34"/>
      <c r="F79" s="38"/>
      <c r="G79" s="40"/>
      <c r="H79" s="4"/>
      <c r="I79" s="4"/>
      <c r="J79" s="4"/>
      <c r="K79" s="4"/>
      <c r="L79" s="4"/>
      <c r="M79" s="4"/>
      <c r="N79" s="4"/>
      <c r="O79" s="4"/>
      <c r="P79" s="4"/>
      <c r="Q79" s="4"/>
      <c r="R79" s="41"/>
    </row>
    <row r="80" spans="1:18" ht="12" customHeight="1">
      <c r="A80" s="30" t="s">
        <v>236</v>
      </c>
      <c r="B80" s="38"/>
      <c r="C80" s="34"/>
      <c r="D80" s="34"/>
      <c r="E80" s="34"/>
      <c r="F80" s="38"/>
      <c r="G80" s="40"/>
      <c r="H80" s="4"/>
      <c r="I80" s="4"/>
      <c r="J80" s="4"/>
      <c r="K80" s="4"/>
      <c r="L80" s="4"/>
      <c r="M80" s="4"/>
      <c r="N80" s="4"/>
      <c r="O80" s="4"/>
      <c r="P80" s="4"/>
      <c r="Q80" s="4"/>
      <c r="R80" s="41"/>
    </row>
    <row r="81" spans="1:18" ht="12" customHeight="1">
      <c r="A81" s="30" t="s">
        <v>114</v>
      </c>
      <c r="B81" s="38"/>
      <c r="C81" s="34"/>
      <c r="D81" s="34"/>
      <c r="E81" s="34"/>
      <c r="F81" s="38"/>
      <c r="G81" s="40"/>
      <c r="H81" s="4"/>
      <c r="I81" s="4"/>
      <c r="J81" s="4"/>
      <c r="K81" s="4"/>
      <c r="L81" s="4"/>
      <c r="M81" s="4"/>
      <c r="N81" s="4"/>
      <c r="O81" s="4"/>
      <c r="P81" s="4"/>
      <c r="Q81" s="4"/>
      <c r="R81" s="41"/>
    </row>
    <row r="82" spans="1:18" ht="12" customHeight="1">
      <c r="A82" s="30" t="s">
        <v>115</v>
      </c>
      <c r="B82" s="38"/>
      <c r="C82" s="34"/>
      <c r="D82" s="34"/>
      <c r="E82" s="34"/>
      <c r="F82" s="38"/>
      <c r="G82" s="40"/>
      <c r="H82" s="4"/>
      <c r="I82" s="4"/>
      <c r="J82" s="4"/>
      <c r="K82" s="4"/>
      <c r="L82" s="4"/>
      <c r="M82" s="4"/>
      <c r="N82" s="4"/>
      <c r="O82" s="4"/>
      <c r="P82" s="4"/>
      <c r="Q82" s="4"/>
      <c r="R82" s="41"/>
    </row>
    <row r="83" spans="1:18" ht="12" customHeight="1">
      <c r="A83" s="30" t="s">
        <v>146</v>
      </c>
      <c r="B83" s="38"/>
      <c r="C83" s="34"/>
      <c r="D83" s="34"/>
      <c r="E83" s="34"/>
      <c r="F83" s="38"/>
      <c r="G83" s="40"/>
      <c r="H83" s="4"/>
      <c r="I83" s="4"/>
      <c r="J83" s="4"/>
      <c r="K83" s="4"/>
      <c r="L83" s="4"/>
      <c r="M83" s="4"/>
      <c r="N83" s="4"/>
      <c r="O83" s="4"/>
      <c r="P83" s="4"/>
      <c r="Q83" s="4"/>
      <c r="R83" s="41"/>
    </row>
    <row r="84" spans="1:18" ht="12" customHeight="1">
      <c r="A84" s="30" t="s">
        <v>190</v>
      </c>
      <c r="B84" s="38"/>
      <c r="C84" s="34"/>
      <c r="D84" s="34"/>
      <c r="E84" s="34"/>
      <c r="F84" s="38"/>
      <c r="G84" s="40"/>
      <c r="H84" s="4"/>
      <c r="I84" s="4"/>
      <c r="J84" s="4"/>
      <c r="K84" s="4"/>
      <c r="L84" s="4"/>
      <c r="M84" s="4"/>
      <c r="N84" s="4"/>
      <c r="O84" s="4"/>
      <c r="P84" s="4"/>
      <c r="Q84" s="4"/>
      <c r="R84" s="41"/>
    </row>
    <row r="85" spans="1:18" ht="12" customHeight="1">
      <c r="A85" s="30" t="s">
        <v>189</v>
      </c>
      <c r="B85" s="38"/>
      <c r="C85" s="34"/>
      <c r="D85" s="34"/>
      <c r="E85" s="34"/>
      <c r="F85" s="38"/>
      <c r="G85" s="40"/>
      <c r="H85" s="4"/>
      <c r="I85" s="4"/>
      <c r="J85" s="4"/>
      <c r="K85" s="4"/>
      <c r="L85" s="4"/>
      <c r="M85" s="4"/>
      <c r="N85" s="4"/>
      <c r="O85" s="4"/>
      <c r="P85" s="4"/>
      <c r="Q85" s="4"/>
      <c r="R85" s="41"/>
    </row>
    <row r="86" spans="1:18" ht="12" customHeight="1">
      <c r="A86" s="30" t="s">
        <v>237</v>
      </c>
      <c r="B86" s="38"/>
      <c r="C86" s="34"/>
      <c r="D86" s="34"/>
      <c r="E86" s="34"/>
      <c r="F86" s="38"/>
      <c r="G86" s="40"/>
      <c r="H86" s="4"/>
      <c r="I86" s="4"/>
      <c r="J86" s="4"/>
      <c r="K86" s="4"/>
      <c r="L86" s="4"/>
      <c r="M86" s="4"/>
      <c r="N86" s="4"/>
      <c r="O86" s="4"/>
      <c r="P86" s="4"/>
      <c r="Q86" s="4"/>
      <c r="R86" s="41"/>
    </row>
    <row r="87" spans="1:18" ht="12" customHeight="1">
      <c r="A87" s="30" t="s">
        <v>147</v>
      </c>
      <c r="B87" s="38"/>
      <c r="C87" s="34"/>
      <c r="D87" s="34"/>
      <c r="E87" s="34"/>
      <c r="F87" s="38"/>
      <c r="G87" s="40"/>
      <c r="H87" s="4"/>
      <c r="I87" s="4"/>
      <c r="J87" s="4"/>
      <c r="K87" s="4"/>
      <c r="L87" s="4"/>
      <c r="M87" s="4"/>
      <c r="N87" s="4"/>
      <c r="O87" s="4"/>
      <c r="P87" s="4"/>
      <c r="Q87" s="4"/>
      <c r="R87" s="41"/>
    </row>
    <row r="88" spans="1:18" ht="12" customHeight="1">
      <c r="A88" s="30" t="s">
        <v>148</v>
      </c>
      <c r="B88" s="38"/>
      <c r="C88" s="34"/>
      <c r="D88" s="34"/>
      <c r="E88" s="34"/>
      <c r="F88" s="38"/>
      <c r="G88" s="40"/>
      <c r="H88" s="4"/>
      <c r="I88" s="4"/>
      <c r="J88" s="4"/>
      <c r="K88" s="4"/>
      <c r="L88" s="4"/>
      <c r="M88" s="4"/>
      <c r="N88" s="4"/>
      <c r="O88" s="4"/>
      <c r="P88" s="4"/>
      <c r="Q88" s="4"/>
      <c r="R88" s="41"/>
    </row>
    <row r="89" spans="1:18" ht="12" customHeight="1">
      <c r="A89" s="30" t="s">
        <v>238</v>
      </c>
      <c r="B89" s="38"/>
      <c r="C89" s="34"/>
      <c r="D89" s="34"/>
      <c r="E89" s="34"/>
      <c r="F89" s="38"/>
      <c r="G89" s="40"/>
      <c r="H89" s="4"/>
      <c r="I89" s="4"/>
      <c r="J89" s="4"/>
      <c r="K89" s="4"/>
      <c r="L89" s="4"/>
      <c r="M89" s="4"/>
      <c r="N89" s="4"/>
      <c r="O89" s="4"/>
      <c r="P89" s="4"/>
      <c r="Q89" s="4"/>
      <c r="R89" s="41"/>
    </row>
    <row r="90" spans="1:18" ht="12" customHeight="1">
      <c r="A90" s="30" t="s">
        <v>239</v>
      </c>
      <c r="B90" s="38"/>
      <c r="C90" s="34"/>
      <c r="D90" s="34"/>
      <c r="E90" s="34"/>
      <c r="F90" s="38"/>
      <c r="G90" s="40"/>
      <c r="H90" s="4"/>
      <c r="I90" s="4"/>
      <c r="J90" s="4"/>
      <c r="K90" s="4"/>
      <c r="L90" s="4"/>
      <c r="M90" s="4"/>
      <c r="N90" s="4"/>
      <c r="O90" s="4"/>
      <c r="P90" s="4"/>
      <c r="Q90" s="4"/>
      <c r="R90" s="41"/>
    </row>
    <row r="91" spans="1:18" ht="12" customHeight="1">
      <c r="A91" s="30"/>
      <c r="B91" s="38"/>
      <c r="C91" s="34"/>
      <c r="D91" s="34"/>
      <c r="E91" s="34"/>
      <c r="F91" s="38"/>
      <c r="G91" s="40"/>
      <c r="H91" s="4"/>
      <c r="I91" s="4"/>
      <c r="J91" s="4"/>
      <c r="K91" s="4"/>
      <c r="L91" s="4"/>
      <c r="M91" s="4"/>
      <c r="N91" s="4"/>
      <c r="O91" s="4"/>
      <c r="P91" s="4"/>
      <c r="Q91" s="4"/>
      <c r="R91" s="41"/>
    </row>
    <row r="92" spans="1:18" ht="12" customHeight="1">
      <c r="A92" s="30"/>
      <c r="B92" s="38"/>
      <c r="C92" s="34"/>
      <c r="D92" s="34"/>
      <c r="E92" s="34"/>
      <c r="F92" s="38"/>
      <c r="G92" s="40"/>
      <c r="H92" s="4"/>
      <c r="I92" s="4"/>
      <c r="J92" s="4"/>
      <c r="K92" s="4"/>
      <c r="L92" s="4"/>
      <c r="M92" s="4"/>
      <c r="N92" s="4"/>
      <c r="O92" s="4"/>
      <c r="P92" s="4"/>
      <c r="Q92" s="4"/>
      <c r="R92" s="41"/>
    </row>
    <row r="93" spans="1:18" ht="12" customHeight="1">
      <c r="A93" s="30"/>
      <c r="B93" s="38"/>
      <c r="C93" s="34"/>
      <c r="D93" s="34"/>
      <c r="E93" s="34"/>
      <c r="F93" s="38"/>
      <c r="G93" s="40"/>
      <c r="H93" s="4"/>
      <c r="I93" s="4"/>
      <c r="J93" s="4"/>
      <c r="K93" s="4"/>
      <c r="L93" s="4"/>
      <c r="M93" s="4"/>
      <c r="N93" s="4"/>
      <c r="O93" s="4"/>
      <c r="P93" s="4"/>
      <c r="Q93" s="4"/>
      <c r="R93" s="41"/>
    </row>
    <row r="94" spans="1:18" ht="13.5">
      <c r="A94" s="3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</row>
    <row r="95" ht="12.75">
      <c r="A95" s="32"/>
    </row>
  </sheetData>
  <sheetProtection/>
  <mergeCells count="37">
    <mergeCell ref="L50:O50"/>
    <mergeCell ref="P31:Q33"/>
    <mergeCell ref="L1:Q1"/>
    <mergeCell ref="L2:Q4"/>
    <mergeCell ref="P26:Q27"/>
    <mergeCell ref="P28:Q30"/>
    <mergeCell ref="O7:Q7"/>
    <mergeCell ref="M9:P9"/>
    <mergeCell ref="L49:O49"/>
    <mergeCell ref="M28:O30"/>
    <mergeCell ref="L8:Q8"/>
    <mergeCell ref="P21:Q22"/>
    <mergeCell ref="P23:Q25"/>
    <mergeCell ref="A20:K22"/>
    <mergeCell ref="M23:O25"/>
    <mergeCell ref="P19:Q20"/>
    <mergeCell ref="A23:D23"/>
    <mergeCell ref="A1:C1"/>
    <mergeCell ref="A2:C4"/>
    <mergeCell ref="M19:O20"/>
    <mergeCell ref="M21:O22"/>
    <mergeCell ref="A9:C9"/>
    <mergeCell ref="L7:N7"/>
    <mergeCell ref="A12:Q12"/>
    <mergeCell ref="A11:Q11"/>
    <mergeCell ref="A13:Q13"/>
    <mergeCell ref="A19:C19"/>
    <mergeCell ref="L6:Q6"/>
    <mergeCell ref="M31:O33"/>
    <mergeCell ref="G29:K29"/>
    <mergeCell ref="G31:K31"/>
    <mergeCell ref="D14:M14"/>
    <mergeCell ref="A27:C27"/>
    <mergeCell ref="A25:K26"/>
    <mergeCell ref="A24:D24"/>
    <mergeCell ref="M26:O27"/>
    <mergeCell ref="A8:C8"/>
  </mergeCells>
  <printOptions/>
  <pageMargins left="0.9055118110236221" right="0.5511811023622047" top="0.4724409448818898" bottom="0.6299212598425197" header="0.3937007874015748" footer="0.6692913385826772"/>
  <pageSetup horizontalDpi="600" verticalDpi="600" orientation="portrait" paperSize="9" scale="78" r:id="rId1"/>
  <rowBreaks count="1" manualBreakCount="1">
    <brk id="7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SheetLayoutView="100" zoomScalePageLayoutView="0" workbookViewId="0" topLeftCell="A1">
      <selection activeCell="L17" sqref="L17:O17"/>
    </sheetView>
  </sheetViews>
  <sheetFormatPr defaultColWidth="9.140625" defaultRowHeight="12.75"/>
  <cols>
    <col min="3" max="3" width="11.28125" style="0" customWidth="1"/>
    <col min="4" max="4" width="4.421875" style="0" customWidth="1"/>
    <col min="5" max="6" width="3.140625" style="0" customWidth="1"/>
    <col min="7" max="7" width="3.421875" style="0" customWidth="1"/>
    <col min="8" max="8" width="3.8515625" style="0" customWidth="1"/>
    <col min="9" max="9" width="3.00390625" style="0" customWidth="1"/>
    <col min="10" max="10" width="2.421875" style="0" customWidth="1"/>
    <col min="11" max="11" width="3.421875" style="0" customWidth="1"/>
    <col min="12" max="12" width="4.57421875" style="0" customWidth="1"/>
    <col min="13" max="13" width="4.7109375" style="0" customWidth="1"/>
    <col min="14" max="14" width="5.421875" style="0" customWidth="1"/>
    <col min="15" max="16" width="4.8515625" style="0" customWidth="1"/>
    <col min="17" max="17" width="9.8515625" style="0" customWidth="1"/>
    <col min="18" max="18" width="11.28125" style="0" customWidth="1"/>
    <col min="19" max="19" width="11.00390625" style="0" customWidth="1"/>
  </cols>
  <sheetData>
    <row r="1" spans="1:12" ht="15.7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5" ht="16.5" customHeight="1">
      <c r="A2" s="1"/>
      <c r="B2" s="166" t="s">
        <v>1</v>
      </c>
      <c r="C2" s="167"/>
      <c r="D2" s="167"/>
      <c r="E2" s="167"/>
      <c r="F2" s="167"/>
      <c r="G2" s="167"/>
      <c r="H2" s="167"/>
      <c r="I2" s="167"/>
      <c r="J2" s="167"/>
      <c r="K2" s="168"/>
      <c r="L2" s="166" t="s">
        <v>2</v>
      </c>
      <c r="M2" s="167"/>
      <c r="N2" s="167"/>
      <c r="O2" s="168"/>
    </row>
    <row r="3" spans="1:15" ht="12.75">
      <c r="A3" s="2">
        <v>1</v>
      </c>
      <c r="B3" s="170" t="s">
        <v>3</v>
      </c>
      <c r="C3" s="171"/>
      <c r="D3" s="171"/>
      <c r="E3" s="171"/>
      <c r="F3" s="171"/>
      <c r="G3" s="171"/>
      <c r="H3" s="171"/>
      <c r="I3" s="171"/>
      <c r="J3" s="171"/>
      <c r="K3" s="171"/>
      <c r="L3" s="169">
        <v>47801400</v>
      </c>
      <c r="M3" s="169"/>
      <c r="N3" s="169"/>
      <c r="O3" s="169"/>
    </row>
    <row r="4" spans="1:15" ht="12.75">
      <c r="A4" s="2"/>
      <c r="B4" s="172" t="s">
        <v>4</v>
      </c>
      <c r="C4" s="173"/>
      <c r="D4" s="173"/>
      <c r="E4" s="173"/>
      <c r="F4" s="173"/>
      <c r="G4" s="173"/>
      <c r="H4" s="173"/>
      <c r="I4" s="173"/>
      <c r="J4" s="173"/>
      <c r="K4" s="173"/>
      <c r="L4" s="169"/>
      <c r="M4" s="169"/>
      <c r="N4" s="169"/>
      <c r="O4" s="169"/>
    </row>
    <row r="5" spans="1:15" ht="12.75">
      <c r="A5" s="2">
        <v>2</v>
      </c>
      <c r="B5" s="170" t="s">
        <v>5</v>
      </c>
      <c r="C5" s="171"/>
      <c r="D5" s="171"/>
      <c r="E5" s="171"/>
      <c r="F5" s="171"/>
      <c r="G5" s="171"/>
      <c r="H5" s="171"/>
      <c r="I5" s="171"/>
      <c r="J5" s="171"/>
      <c r="K5" s="179"/>
      <c r="L5" s="169">
        <v>33247887</v>
      </c>
      <c r="M5" s="169"/>
      <c r="N5" s="169"/>
      <c r="O5" s="169"/>
    </row>
    <row r="6" spans="1:15" ht="12.75">
      <c r="A6" s="2"/>
      <c r="B6" s="181" t="s">
        <v>6</v>
      </c>
      <c r="C6" s="182"/>
      <c r="D6" s="182"/>
      <c r="E6" s="182"/>
      <c r="F6" s="182"/>
      <c r="G6" s="182"/>
      <c r="H6" s="182"/>
      <c r="I6" s="182"/>
      <c r="J6" s="182"/>
      <c r="K6" s="183"/>
      <c r="L6" s="169"/>
      <c r="M6" s="169"/>
      <c r="N6" s="169"/>
      <c r="O6" s="169"/>
    </row>
    <row r="7" spans="1:15" ht="12.75">
      <c r="A7" s="2">
        <v>3</v>
      </c>
      <c r="B7" s="176" t="s">
        <v>7</v>
      </c>
      <c r="C7" s="177"/>
      <c r="D7" s="177"/>
      <c r="E7" s="177"/>
      <c r="F7" s="177"/>
      <c r="G7" s="177"/>
      <c r="H7" s="177"/>
      <c r="I7" s="177"/>
      <c r="J7" s="177"/>
      <c r="K7" s="178"/>
      <c r="L7" s="169">
        <v>16916370</v>
      </c>
      <c r="M7" s="169"/>
      <c r="N7" s="169"/>
      <c r="O7" s="169"/>
    </row>
    <row r="8" spans="1:15" ht="12.75">
      <c r="A8" s="2">
        <v>4</v>
      </c>
      <c r="B8" s="170" t="s">
        <v>8</v>
      </c>
      <c r="C8" s="171"/>
      <c r="D8" s="171"/>
      <c r="E8" s="171"/>
      <c r="F8" s="171"/>
      <c r="G8" s="171"/>
      <c r="H8" s="171"/>
      <c r="I8" s="171"/>
      <c r="J8" s="171"/>
      <c r="K8" s="179"/>
      <c r="L8" s="169">
        <v>6205883.17</v>
      </c>
      <c r="M8" s="169"/>
      <c r="N8" s="169"/>
      <c r="O8" s="169"/>
    </row>
    <row r="9" spans="1:15" ht="12.75">
      <c r="A9" s="2"/>
      <c r="B9" s="181" t="s">
        <v>6</v>
      </c>
      <c r="C9" s="182"/>
      <c r="D9" s="182"/>
      <c r="E9" s="182"/>
      <c r="F9" s="182"/>
      <c r="G9" s="182"/>
      <c r="H9" s="182"/>
      <c r="I9" s="182"/>
      <c r="J9" s="182"/>
      <c r="K9" s="183"/>
      <c r="L9" s="169"/>
      <c r="M9" s="169"/>
      <c r="N9" s="169"/>
      <c r="O9" s="169"/>
    </row>
    <row r="10" spans="1:15" ht="12.75">
      <c r="A10" s="2">
        <v>5</v>
      </c>
      <c r="B10" s="176" t="s">
        <v>7</v>
      </c>
      <c r="C10" s="177"/>
      <c r="D10" s="177"/>
      <c r="E10" s="177"/>
      <c r="F10" s="177"/>
      <c r="G10" s="177"/>
      <c r="H10" s="177"/>
      <c r="I10" s="177"/>
      <c r="J10" s="177"/>
      <c r="K10" s="178"/>
      <c r="L10" s="175">
        <v>4894045.04</v>
      </c>
      <c r="M10" s="175"/>
      <c r="N10" s="175"/>
      <c r="O10" s="175"/>
    </row>
    <row r="11" spans="1:15" ht="12.75">
      <c r="A11" s="2">
        <v>6</v>
      </c>
      <c r="B11" s="170" t="s">
        <v>9</v>
      </c>
      <c r="C11" s="171"/>
      <c r="D11" s="171"/>
      <c r="E11" s="171"/>
      <c r="F11" s="171"/>
      <c r="G11" s="171"/>
      <c r="H11" s="171"/>
      <c r="I11" s="171"/>
      <c r="J11" s="171"/>
      <c r="K11" s="179"/>
      <c r="L11" s="169">
        <v>1099692.9</v>
      </c>
      <c r="M11" s="169"/>
      <c r="N11" s="169"/>
      <c r="O11" s="169"/>
    </row>
    <row r="12" spans="1:15" ht="12.75">
      <c r="A12" s="2"/>
      <c r="B12" s="172" t="s">
        <v>4</v>
      </c>
      <c r="C12" s="173"/>
      <c r="D12" s="173"/>
      <c r="E12" s="173"/>
      <c r="F12" s="173"/>
      <c r="G12" s="173"/>
      <c r="H12" s="173"/>
      <c r="I12" s="173"/>
      <c r="J12" s="173"/>
      <c r="K12" s="180"/>
      <c r="L12" s="174"/>
      <c r="M12" s="174"/>
      <c r="N12" s="174"/>
      <c r="O12" s="174"/>
    </row>
    <row r="13" spans="1:15" ht="12.75">
      <c r="A13" s="2">
        <v>7</v>
      </c>
      <c r="B13" s="176" t="s">
        <v>10</v>
      </c>
      <c r="C13" s="177"/>
      <c r="D13" s="177"/>
      <c r="E13" s="177"/>
      <c r="F13" s="177"/>
      <c r="G13" s="177"/>
      <c r="H13" s="177"/>
      <c r="I13" s="177"/>
      <c r="J13" s="177"/>
      <c r="K13" s="178"/>
      <c r="L13" s="169">
        <v>19434.28</v>
      </c>
      <c r="M13" s="169"/>
      <c r="N13" s="169"/>
      <c r="O13" s="169"/>
    </row>
    <row r="14" spans="1:15" ht="12.75">
      <c r="A14" s="2">
        <v>8</v>
      </c>
      <c r="B14" s="176" t="s">
        <v>11</v>
      </c>
      <c r="C14" s="177"/>
      <c r="D14" s="177"/>
      <c r="E14" s="177"/>
      <c r="F14" s="177"/>
      <c r="G14" s="177"/>
      <c r="H14" s="177"/>
      <c r="I14" s="177"/>
      <c r="J14" s="177"/>
      <c r="K14" s="178"/>
      <c r="L14" s="175"/>
      <c r="M14" s="175"/>
      <c r="N14" s="175"/>
      <c r="O14" s="175"/>
    </row>
    <row r="15" spans="1:15" ht="12.75">
      <c r="A15" s="2">
        <v>9</v>
      </c>
      <c r="B15" s="170" t="s">
        <v>12</v>
      </c>
      <c r="C15" s="171"/>
      <c r="D15" s="171"/>
      <c r="E15" s="171"/>
      <c r="F15" s="171"/>
      <c r="G15" s="171"/>
      <c r="H15" s="171"/>
      <c r="I15" s="171"/>
      <c r="J15" s="171"/>
      <c r="K15" s="179"/>
      <c r="L15" s="169">
        <v>2743631.2</v>
      </c>
      <c r="M15" s="169"/>
      <c r="N15" s="169"/>
      <c r="O15" s="169"/>
    </row>
    <row r="16" spans="1:15" ht="12.75">
      <c r="A16" s="2"/>
      <c r="B16" s="172" t="s">
        <v>4</v>
      </c>
      <c r="C16" s="173"/>
      <c r="D16" s="173"/>
      <c r="E16" s="173"/>
      <c r="F16" s="173"/>
      <c r="G16" s="173"/>
      <c r="H16" s="173"/>
      <c r="I16" s="173"/>
      <c r="J16" s="173"/>
      <c r="K16" s="180"/>
      <c r="L16" s="174"/>
      <c r="M16" s="174"/>
      <c r="N16" s="174"/>
      <c r="O16" s="174"/>
    </row>
    <row r="17" spans="1:15" ht="12.75">
      <c r="A17" s="2">
        <v>10</v>
      </c>
      <c r="B17" s="176" t="s">
        <v>13</v>
      </c>
      <c r="C17" s="177"/>
      <c r="D17" s="177"/>
      <c r="E17" s="177"/>
      <c r="F17" s="177"/>
      <c r="G17" s="177"/>
      <c r="H17" s="177"/>
      <c r="I17" s="177"/>
      <c r="J17" s="177"/>
      <c r="K17" s="178"/>
      <c r="L17" s="169"/>
      <c r="M17" s="169"/>
      <c r="N17" s="169"/>
      <c r="O17" s="169"/>
    </row>
  </sheetData>
  <sheetProtection/>
  <mergeCells count="33">
    <mergeCell ref="L17:O17"/>
    <mergeCell ref="L14:O14"/>
    <mergeCell ref="L15:O15"/>
    <mergeCell ref="L16:O16"/>
    <mergeCell ref="B5:K5"/>
    <mergeCell ref="B6:K6"/>
    <mergeCell ref="B7:K7"/>
    <mergeCell ref="B8:K8"/>
    <mergeCell ref="B9:K9"/>
    <mergeCell ref="B17:K17"/>
    <mergeCell ref="B13:K13"/>
    <mergeCell ref="B14:K14"/>
    <mergeCell ref="B15:K15"/>
    <mergeCell ref="B16:K16"/>
    <mergeCell ref="B10:K10"/>
    <mergeCell ref="B11:K11"/>
    <mergeCell ref="B12:K12"/>
    <mergeCell ref="L11:O11"/>
    <mergeCell ref="L12:O12"/>
    <mergeCell ref="L13:O13"/>
    <mergeCell ref="L5:O5"/>
    <mergeCell ref="L6:O6"/>
    <mergeCell ref="L7:O7"/>
    <mergeCell ref="L8:O8"/>
    <mergeCell ref="L9:O9"/>
    <mergeCell ref="L10:O10"/>
    <mergeCell ref="A1:L1"/>
    <mergeCell ref="L2:O2"/>
    <mergeCell ref="L3:O3"/>
    <mergeCell ref="L4:O4"/>
    <mergeCell ref="B3:K3"/>
    <mergeCell ref="B4:K4"/>
    <mergeCell ref="B2:K2"/>
  </mergeCells>
  <printOptions/>
  <pageMargins left="0.9055118110236221" right="0.5511811023622047" top="0.4724409448818898" bottom="0.6299212598425197" header="0.3937007874015748" footer="0.66929133858267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zoomScale="69" zoomScaleNormal="69" zoomScalePageLayoutView="0" workbookViewId="0" topLeftCell="A1">
      <pane ySplit="3" topLeftCell="A49" activePane="bottomLeft" state="frozen"/>
      <selection pane="topLeft" activeCell="A1" sqref="A1"/>
      <selection pane="bottomLeft" activeCell="L79" sqref="L79"/>
    </sheetView>
  </sheetViews>
  <sheetFormatPr defaultColWidth="9.140625" defaultRowHeight="12.75"/>
  <cols>
    <col min="1" max="1" width="30.140625" style="0" customWidth="1"/>
    <col min="2" max="2" width="7.00390625" style="71" customWidth="1"/>
    <col min="3" max="3" width="10.7109375" style="0" bestFit="1" customWidth="1"/>
    <col min="5" max="5" width="7.140625" style="0" customWidth="1"/>
    <col min="6" max="6" width="6.7109375" style="0" customWidth="1"/>
    <col min="7" max="8" width="15.140625" style="0" customWidth="1"/>
    <col min="9" max="9" width="11.28125" style="0" customWidth="1"/>
    <col min="10" max="10" width="15.8515625" style="0" customWidth="1"/>
    <col min="11" max="11" width="15.7109375" style="0" customWidth="1"/>
  </cols>
  <sheetData>
    <row r="1" ht="13.5">
      <c r="A1" s="46" t="s">
        <v>102</v>
      </c>
    </row>
    <row r="2" spans="1:11" ht="15">
      <c r="A2" s="184" t="s">
        <v>1</v>
      </c>
      <c r="B2" s="188" t="s">
        <v>198</v>
      </c>
      <c r="C2" s="184" t="s">
        <v>154</v>
      </c>
      <c r="D2" s="184" t="s">
        <v>103</v>
      </c>
      <c r="E2" s="184" t="s">
        <v>104</v>
      </c>
      <c r="F2" s="184" t="s">
        <v>105</v>
      </c>
      <c r="G2" s="184" t="s">
        <v>106</v>
      </c>
      <c r="H2" s="184" t="s">
        <v>203</v>
      </c>
      <c r="I2" s="184"/>
      <c r="J2" s="57">
        <v>2015</v>
      </c>
      <c r="K2" s="57">
        <v>2016</v>
      </c>
    </row>
    <row r="3" spans="1:11" ht="135">
      <c r="A3" s="184"/>
      <c r="B3" s="188"/>
      <c r="C3" s="184"/>
      <c r="D3" s="184"/>
      <c r="E3" s="184"/>
      <c r="F3" s="184"/>
      <c r="G3" s="184"/>
      <c r="H3" s="48" t="s">
        <v>155</v>
      </c>
      <c r="I3" s="48" t="s">
        <v>156</v>
      </c>
      <c r="J3" s="48" t="s">
        <v>155</v>
      </c>
      <c r="K3" s="48" t="s">
        <v>155</v>
      </c>
    </row>
    <row r="4" spans="1:11" ht="25.5">
      <c r="A4" s="49" t="s">
        <v>157</v>
      </c>
      <c r="B4" s="72"/>
      <c r="C4" s="48"/>
      <c r="D4" s="48"/>
      <c r="E4" s="48"/>
      <c r="F4" s="48"/>
      <c r="G4" s="48"/>
      <c r="H4" s="48">
        <v>387361.46</v>
      </c>
      <c r="I4" s="48"/>
      <c r="J4" s="48"/>
      <c r="K4" s="48"/>
    </row>
    <row r="5" spans="1:11" ht="30">
      <c r="A5" s="48" t="s">
        <v>184</v>
      </c>
      <c r="B5" s="73"/>
      <c r="C5" s="74"/>
      <c r="D5" s="74"/>
      <c r="E5" s="74"/>
      <c r="F5" s="74"/>
      <c r="G5" s="75">
        <f>H5</f>
        <v>59925725</v>
      </c>
      <c r="H5" s="75">
        <f>H6+H7+H9</f>
        <v>59925725</v>
      </c>
      <c r="I5" s="75"/>
      <c r="J5" s="75">
        <f>J6+J7+J9</f>
        <v>62324600</v>
      </c>
      <c r="K5" s="75">
        <f>K6+K7+K9</f>
        <v>72464800</v>
      </c>
    </row>
    <row r="6" spans="1:11" ht="27">
      <c r="A6" s="50" t="s">
        <v>158</v>
      </c>
      <c r="B6" s="73" t="s">
        <v>116</v>
      </c>
      <c r="C6" s="74"/>
      <c r="D6" s="74"/>
      <c r="E6" s="74"/>
      <c r="F6" s="74"/>
      <c r="G6" s="75">
        <f aca="true" t="shared" si="0" ref="G6:G11">H6</f>
        <v>51614000</v>
      </c>
      <c r="H6" s="75">
        <v>51614000</v>
      </c>
      <c r="I6" s="75"/>
      <c r="J6" s="75">
        <v>55584400</v>
      </c>
      <c r="K6" s="75">
        <v>61206400</v>
      </c>
    </row>
    <row r="7" spans="1:11" ht="14.25">
      <c r="A7" s="50" t="s">
        <v>159</v>
      </c>
      <c r="B7" s="73" t="s">
        <v>117</v>
      </c>
      <c r="C7" s="74"/>
      <c r="D7" s="74"/>
      <c r="E7" s="74"/>
      <c r="F7" s="74"/>
      <c r="G7" s="75">
        <f t="shared" si="0"/>
        <v>5246725</v>
      </c>
      <c r="H7" s="76">
        <v>5246725</v>
      </c>
      <c r="I7" s="76"/>
      <c r="J7" s="76">
        <v>2776200</v>
      </c>
      <c r="K7" s="76">
        <v>6808400</v>
      </c>
    </row>
    <row r="8" spans="1:11" ht="15.75">
      <c r="A8" s="51" t="s">
        <v>160</v>
      </c>
      <c r="B8" s="73"/>
      <c r="C8" s="74"/>
      <c r="D8" s="74"/>
      <c r="E8" s="74"/>
      <c r="F8" s="74"/>
      <c r="G8" s="76">
        <f t="shared" si="0"/>
        <v>0</v>
      </c>
      <c r="H8" s="76"/>
      <c r="I8" s="76"/>
      <c r="J8" s="76"/>
      <c r="K8" s="76"/>
    </row>
    <row r="9" spans="1:11" ht="150">
      <c r="A9" s="48" t="s">
        <v>161</v>
      </c>
      <c r="B9" s="73"/>
      <c r="C9" s="74"/>
      <c r="D9" s="74"/>
      <c r="E9" s="74"/>
      <c r="F9" s="74"/>
      <c r="G9" s="77">
        <f t="shared" si="0"/>
        <v>3065000</v>
      </c>
      <c r="H9" s="78">
        <f>H10+H11+H12</f>
        <v>3065000</v>
      </c>
      <c r="I9" s="78"/>
      <c r="J9" s="78">
        <f>J10+J11+J12</f>
        <v>3964000</v>
      </c>
      <c r="K9" s="78">
        <f>K10+K11+K12</f>
        <v>4450000</v>
      </c>
    </row>
    <row r="10" spans="1:11" ht="69" customHeight="1">
      <c r="A10" s="60" t="s">
        <v>199</v>
      </c>
      <c r="B10" s="73" t="s">
        <v>204</v>
      </c>
      <c r="C10" s="74"/>
      <c r="D10" s="74"/>
      <c r="E10" s="74"/>
      <c r="F10" s="74"/>
      <c r="G10" s="77">
        <v>1690000</v>
      </c>
      <c r="H10" s="77">
        <v>1690000</v>
      </c>
      <c r="I10" s="77"/>
      <c r="J10" s="77">
        <v>2207000</v>
      </c>
      <c r="K10" s="77">
        <v>2370000</v>
      </c>
    </row>
    <row r="11" spans="1:11" ht="49.5" customHeight="1">
      <c r="A11" s="48" t="s">
        <v>162</v>
      </c>
      <c r="B11" s="73" t="s">
        <v>163</v>
      </c>
      <c r="C11" s="74"/>
      <c r="D11" s="74"/>
      <c r="E11" s="74"/>
      <c r="F11" s="74"/>
      <c r="G11" s="77">
        <f t="shared" si="0"/>
        <v>750000</v>
      </c>
      <c r="H11" s="79">
        <v>750000</v>
      </c>
      <c r="I11" s="80"/>
      <c r="J11" s="79">
        <v>975000</v>
      </c>
      <c r="K11" s="79">
        <v>1100000</v>
      </c>
    </row>
    <row r="12" spans="1:11" ht="49.5" customHeight="1">
      <c r="A12" s="60" t="s">
        <v>200</v>
      </c>
      <c r="B12" s="73">
        <v>1702</v>
      </c>
      <c r="C12" s="74"/>
      <c r="D12" s="74"/>
      <c r="E12" s="74"/>
      <c r="F12" s="74"/>
      <c r="G12" s="77">
        <f>H12</f>
        <v>625000</v>
      </c>
      <c r="H12" s="78">
        <v>625000</v>
      </c>
      <c r="I12" s="78"/>
      <c r="J12" s="78">
        <v>782000</v>
      </c>
      <c r="K12" s="78">
        <v>980000</v>
      </c>
    </row>
    <row r="13" spans="1:11" ht="30">
      <c r="A13" s="48" t="s">
        <v>185</v>
      </c>
      <c r="B13" s="72"/>
      <c r="C13" s="48"/>
      <c r="D13" s="48"/>
      <c r="E13" s="48"/>
      <c r="F13" s="48"/>
      <c r="G13" s="78">
        <f>G14+G26+G37+G46</f>
        <v>59925725</v>
      </c>
      <c r="H13" s="78">
        <f>H14+H26+H37+H46</f>
        <v>59925725</v>
      </c>
      <c r="I13" s="78"/>
      <c r="J13" s="78">
        <f>J14+J26+J37+J46</f>
        <v>62324600</v>
      </c>
      <c r="K13" s="78">
        <f>K14+K26+K37+K46</f>
        <v>72464800</v>
      </c>
    </row>
    <row r="14" spans="1:11" ht="96.75" customHeight="1">
      <c r="A14" s="50" t="s">
        <v>222</v>
      </c>
      <c r="B14" s="73" t="s">
        <v>116</v>
      </c>
      <c r="C14" s="73" t="s">
        <v>186</v>
      </c>
      <c r="D14" s="74">
        <f>D15</f>
        <v>1350103</v>
      </c>
      <c r="E14" s="83">
        <v>611</v>
      </c>
      <c r="F14" s="48"/>
      <c r="G14" s="75">
        <f>SUM(G15:G24)</f>
        <v>51614000</v>
      </c>
      <c r="H14" s="75">
        <f>SUM(H15:H24)</f>
        <v>51614000</v>
      </c>
      <c r="I14" s="75"/>
      <c r="J14" s="75">
        <f>SUM(J15:J24)</f>
        <v>55584400</v>
      </c>
      <c r="K14" s="75">
        <f>SUM(K15:K24)</f>
        <v>61206400</v>
      </c>
    </row>
    <row r="15" spans="1:11" ht="21" customHeight="1">
      <c r="A15" s="50" t="s">
        <v>164</v>
      </c>
      <c r="B15" s="59" t="s">
        <v>116</v>
      </c>
      <c r="C15" s="59" t="s">
        <v>186</v>
      </c>
      <c r="D15" s="59">
        <v>1350103</v>
      </c>
      <c r="E15" s="59" t="s">
        <v>119</v>
      </c>
      <c r="F15" s="59" t="s">
        <v>127</v>
      </c>
      <c r="G15" s="84">
        <f>H15</f>
        <v>35427300</v>
      </c>
      <c r="H15" s="85">
        <v>35427300</v>
      </c>
      <c r="I15" s="86"/>
      <c r="J15" s="85">
        <v>35886300</v>
      </c>
      <c r="K15" s="85">
        <v>37860100</v>
      </c>
    </row>
    <row r="16" spans="1:11" ht="15">
      <c r="A16" s="50" t="s">
        <v>165</v>
      </c>
      <c r="B16" s="59" t="s">
        <v>116</v>
      </c>
      <c r="C16" s="59" t="s">
        <v>186</v>
      </c>
      <c r="D16" s="59">
        <v>1350103</v>
      </c>
      <c r="E16" s="59" t="s">
        <v>119</v>
      </c>
      <c r="F16" s="59" t="s">
        <v>121</v>
      </c>
      <c r="G16" s="84">
        <f aca="true" t="shared" si="1" ref="G16:G30">H16</f>
        <v>3600</v>
      </c>
      <c r="H16" s="85">
        <v>3600</v>
      </c>
      <c r="I16" s="86"/>
      <c r="J16" s="85">
        <v>3600</v>
      </c>
      <c r="K16" s="85">
        <v>3600</v>
      </c>
    </row>
    <row r="17" spans="1:11" ht="27">
      <c r="A17" s="50" t="s">
        <v>166</v>
      </c>
      <c r="B17" s="59" t="s">
        <v>116</v>
      </c>
      <c r="C17" s="59" t="s">
        <v>186</v>
      </c>
      <c r="D17" s="59">
        <v>1350103</v>
      </c>
      <c r="E17" s="59" t="s">
        <v>119</v>
      </c>
      <c r="F17" s="59" t="s">
        <v>122</v>
      </c>
      <c r="G17" s="84">
        <f t="shared" si="1"/>
        <v>10628200</v>
      </c>
      <c r="H17" s="85">
        <v>10628200</v>
      </c>
      <c r="I17" s="86"/>
      <c r="J17" s="85">
        <v>10765900</v>
      </c>
      <c r="K17" s="85">
        <v>11358000</v>
      </c>
    </row>
    <row r="18" spans="1:11" ht="15">
      <c r="A18" s="50" t="s">
        <v>167</v>
      </c>
      <c r="B18" s="59" t="s">
        <v>116</v>
      </c>
      <c r="C18" s="59" t="s">
        <v>186</v>
      </c>
      <c r="D18" s="59">
        <v>1350103</v>
      </c>
      <c r="E18" s="59" t="s">
        <v>119</v>
      </c>
      <c r="F18" s="59" t="s">
        <v>123</v>
      </c>
      <c r="G18" s="84">
        <f t="shared" si="1"/>
        <v>74300</v>
      </c>
      <c r="H18" s="85">
        <v>74300</v>
      </c>
      <c r="I18" s="86"/>
      <c r="J18" s="85">
        <v>78600</v>
      </c>
      <c r="K18" s="85">
        <v>82900</v>
      </c>
    </row>
    <row r="19" spans="1:11" ht="15">
      <c r="A19" s="50" t="s">
        <v>168</v>
      </c>
      <c r="B19" s="59" t="s">
        <v>116</v>
      </c>
      <c r="C19" s="59" t="s">
        <v>186</v>
      </c>
      <c r="D19" s="59" t="s">
        <v>187</v>
      </c>
      <c r="E19" s="59" t="s">
        <v>119</v>
      </c>
      <c r="F19" s="59" t="s">
        <v>124</v>
      </c>
      <c r="G19" s="84">
        <f t="shared" si="1"/>
        <v>3574800</v>
      </c>
      <c r="H19" s="85">
        <v>3574800</v>
      </c>
      <c r="I19" s="86"/>
      <c r="J19" s="85">
        <v>4018900</v>
      </c>
      <c r="K19" s="85">
        <v>4459600</v>
      </c>
    </row>
    <row r="20" spans="1:11" ht="27">
      <c r="A20" s="50" t="s">
        <v>169</v>
      </c>
      <c r="B20" s="59" t="s">
        <v>116</v>
      </c>
      <c r="C20" s="59" t="s">
        <v>186</v>
      </c>
      <c r="D20" s="59">
        <v>1350103</v>
      </c>
      <c r="E20" s="59" t="s">
        <v>119</v>
      </c>
      <c r="F20" s="59" t="s">
        <v>125</v>
      </c>
      <c r="G20" s="84">
        <f t="shared" si="1"/>
        <v>882900</v>
      </c>
      <c r="H20" s="85">
        <v>882900</v>
      </c>
      <c r="I20" s="86"/>
      <c r="J20" s="85">
        <v>2003400</v>
      </c>
      <c r="K20" s="85">
        <v>3119900</v>
      </c>
    </row>
    <row r="21" spans="1:11" ht="15">
      <c r="A21" s="50" t="s">
        <v>170</v>
      </c>
      <c r="B21" s="59" t="s">
        <v>116</v>
      </c>
      <c r="C21" s="59" t="s">
        <v>186</v>
      </c>
      <c r="D21" s="59" t="s">
        <v>187</v>
      </c>
      <c r="E21" s="59" t="s">
        <v>119</v>
      </c>
      <c r="F21" s="59" t="s">
        <v>126</v>
      </c>
      <c r="G21" s="84">
        <f t="shared" si="1"/>
        <v>520900</v>
      </c>
      <c r="H21" s="85">
        <v>520900</v>
      </c>
      <c r="I21" s="86"/>
      <c r="J21" s="85">
        <v>653900</v>
      </c>
      <c r="K21" s="85">
        <v>1104600</v>
      </c>
    </row>
    <row r="22" spans="1:11" ht="15">
      <c r="A22" s="50" t="s">
        <v>171</v>
      </c>
      <c r="B22" s="59" t="s">
        <v>116</v>
      </c>
      <c r="C22" s="59" t="s">
        <v>186</v>
      </c>
      <c r="D22" s="59">
        <v>1350103</v>
      </c>
      <c r="E22" s="59" t="s">
        <v>119</v>
      </c>
      <c r="F22" s="59" t="s">
        <v>129</v>
      </c>
      <c r="G22" s="84">
        <f t="shared" si="1"/>
        <v>5000</v>
      </c>
      <c r="H22" s="85">
        <v>5000</v>
      </c>
      <c r="I22" s="86"/>
      <c r="J22" s="85">
        <v>25000</v>
      </c>
      <c r="K22" s="85">
        <v>60000</v>
      </c>
    </row>
    <row r="23" spans="1:11" ht="27">
      <c r="A23" s="50" t="s">
        <v>172</v>
      </c>
      <c r="B23" s="59" t="s">
        <v>116</v>
      </c>
      <c r="C23" s="59" t="s">
        <v>186</v>
      </c>
      <c r="D23" s="59" t="s">
        <v>187</v>
      </c>
      <c r="E23" s="59" t="s">
        <v>119</v>
      </c>
      <c r="F23" s="59" t="s">
        <v>128</v>
      </c>
      <c r="G23" s="84">
        <f t="shared" si="1"/>
        <v>0</v>
      </c>
      <c r="H23" s="85">
        <v>0</v>
      </c>
      <c r="I23" s="86"/>
      <c r="J23" s="85">
        <v>1694100</v>
      </c>
      <c r="K23" s="85">
        <v>2349700</v>
      </c>
    </row>
    <row r="24" spans="1:11" ht="27">
      <c r="A24" s="50" t="s">
        <v>173</v>
      </c>
      <c r="B24" s="59" t="s">
        <v>116</v>
      </c>
      <c r="C24" s="59" t="s">
        <v>186</v>
      </c>
      <c r="D24" s="59">
        <v>1350103</v>
      </c>
      <c r="E24" s="59" t="s">
        <v>119</v>
      </c>
      <c r="F24" s="59" t="s">
        <v>120</v>
      </c>
      <c r="G24" s="84">
        <f t="shared" si="1"/>
        <v>497000</v>
      </c>
      <c r="H24" s="85">
        <v>497000</v>
      </c>
      <c r="I24" s="86"/>
      <c r="J24" s="85">
        <v>454700</v>
      </c>
      <c r="K24" s="85">
        <v>808000</v>
      </c>
    </row>
    <row r="25" spans="1:11" ht="115.5" customHeight="1">
      <c r="A25" s="50" t="s">
        <v>222</v>
      </c>
      <c r="B25" s="87" t="s">
        <v>205</v>
      </c>
      <c r="C25" s="87"/>
      <c r="D25" s="87">
        <v>1350103</v>
      </c>
      <c r="E25" s="87"/>
      <c r="F25" s="87"/>
      <c r="G25" s="84">
        <f>G15+G16+G17+G18+G19+G20+G21+G22+G23+G24</f>
        <v>51614000</v>
      </c>
      <c r="H25" s="84">
        <f>H15+H16+H17+H18+H19+H20+H21+H22+H23+H24</f>
        <v>51614000</v>
      </c>
      <c r="I25" s="85"/>
      <c r="J25" s="85">
        <f>J15+J16+J17+J18+J19+J20+J21+J22+J23+J24</f>
        <v>55584400</v>
      </c>
      <c r="K25" s="85">
        <f>K15+K16+K17+K18+K19+K20+K21+K22+K23+K24</f>
        <v>61206400</v>
      </c>
    </row>
    <row r="26" spans="1:11" ht="30" customHeight="1">
      <c r="A26" s="50" t="s">
        <v>174</v>
      </c>
      <c r="B26" s="88"/>
      <c r="C26" s="89"/>
      <c r="D26" s="89"/>
      <c r="E26" s="89"/>
      <c r="F26" s="89"/>
      <c r="G26" s="90">
        <f>G27+G28+G29+G30+G31+G32</f>
        <v>5246725</v>
      </c>
      <c r="H26" s="91">
        <f>H27+H28+H29+H30+H31+H32</f>
        <v>5246725</v>
      </c>
      <c r="I26" s="91"/>
      <c r="J26" s="91">
        <f>J27+J28+J29+J30+J31+J32</f>
        <v>2776200</v>
      </c>
      <c r="K26" s="91">
        <f>K27+K28+K29+K30+K31+K32</f>
        <v>6808400</v>
      </c>
    </row>
    <row r="27" spans="1:11" ht="92.25" customHeight="1">
      <c r="A27" s="50" t="s">
        <v>215</v>
      </c>
      <c r="B27" s="92">
        <v>1200</v>
      </c>
      <c r="C27" s="101" t="s">
        <v>217</v>
      </c>
      <c r="D27" s="92">
        <v>1350268</v>
      </c>
      <c r="E27" s="92">
        <v>612</v>
      </c>
      <c r="F27" s="92">
        <v>226</v>
      </c>
      <c r="G27" s="93">
        <f t="shared" si="1"/>
        <v>42725</v>
      </c>
      <c r="H27" s="93">
        <v>42725</v>
      </c>
      <c r="I27" s="82"/>
      <c r="J27" s="93">
        <v>0</v>
      </c>
      <c r="K27" s="93">
        <v>0</v>
      </c>
    </row>
    <row r="28" spans="1:11" ht="44.25" customHeight="1">
      <c r="A28" s="99" t="s">
        <v>214</v>
      </c>
      <c r="B28" s="92">
        <v>1200</v>
      </c>
      <c r="C28" s="102" t="s">
        <v>217</v>
      </c>
      <c r="D28" s="82">
        <v>4210153</v>
      </c>
      <c r="E28" s="82">
        <v>612</v>
      </c>
      <c r="F28" s="82">
        <v>310</v>
      </c>
      <c r="G28" s="93">
        <f t="shared" si="1"/>
        <v>675200</v>
      </c>
      <c r="H28" s="100">
        <v>675200</v>
      </c>
      <c r="I28" s="82"/>
      <c r="J28" s="100">
        <v>489800</v>
      </c>
      <c r="K28" s="100">
        <v>514300</v>
      </c>
    </row>
    <row r="29" spans="1:11" ht="90">
      <c r="A29" s="48" t="s">
        <v>216</v>
      </c>
      <c r="B29" s="92">
        <v>1200</v>
      </c>
      <c r="C29" s="102" t="s">
        <v>217</v>
      </c>
      <c r="D29" s="82">
        <v>4210451</v>
      </c>
      <c r="E29" s="82">
        <v>612</v>
      </c>
      <c r="F29" s="82">
        <v>262</v>
      </c>
      <c r="G29" s="93">
        <f t="shared" si="1"/>
        <v>2048800</v>
      </c>
      <c r="H29" s="103">
        <v>2048800</v>
      </c>
      <c r="I29" s="82"/>
      <c r="J29" s="100">
        <v>1866400</v>
      </c>
      <c r="K29" s="100">
        <v>1854100</v>
      </c>
    </row>
    <row r="30" spans="1:11" ht="40.5">
      <c r="A30" s="50" t="s">
        <v>201</v>
      </c>
      <c r="B30" s="92">
        <v>1200</v>
      </c>
      <c r="C30" s="102" t="s">
        <v>130</v>
      </c>
      <c r="D30" s="82">
        <v>4350080</v>
      </c>
      <c r="E30" s="82">
        <v>612</v>
      </c>
      <c r="F30" s="82">
        <v>225</v>
      </c>
      <c r="G30" s="93">
        <f t="shared" si="1"/>
        <v>1500000</v>
      </c>
      <c r="H30" s="103">
        <v>1500000</v>
      </c>
      <c r="I30" s="82"/>
      <c r="J30" s="100">
        <v>0</v>
      </c>
      <c r="K30" s="100">
        <v>4000000</v>
      </c>
    </row>
    <row r="31" spans="1:11" ht="67.5">
      <c r="A31" s="50" t="s">
        <v>218</v>
      </c>
      <c r="B31" s="92">
        <v>1200</v>
      </c>
      <c r="C31" s="82">
        <v>709</v>
      </c>
      <c r="D31" s="82">
        <v>4360140</v>
      </c>
      <c r="E31" s="82">
        <v>612</v>
      </c>
      <c r="F31" s="82">
        <v>310</v>
      </c>
      <c r="G31" s="93">
        <f>H31</f>
        <v>380000</v>
      </c>
      <c r="H31" s="94">
        <v>380000</v>
      </c>
      <c r="I31" s="82"/>
      <c r="J31" s="100">
        <v>420000</v>
      </c>
      <c r="K31" s="100">
        <v>440000</v>
      </c>
    </row>
    <row r="32" spans="1:11" ht="108.75" customHeight="1">
      <c r="A32" s="50" t="s">
        <v>219</v>
      </c>
      <c r="B32" s="92">
        <v>1200</v>
      </c>
      <c r="C32" s="82">
        <v>1101</v>
      </c>
      <c r="D32" s="82">
        <v>5220155</v>
      </c>
      <c r="E32" s="82">
        <v>612</v>
      </c>
      <c r="F32" s="82"/>
      <c r="G32" s="93">
        <v>600000</v>
      </c>
      <c r="H32" s="94">
        <v>600000</v>
      </c>
      <c r="I32" s="82"/>
      <c r="J32" s="100">
        <v>0</v>
      </c>
      <c r="K32" s="100">
        <v>0</v>
      </c>
    </row>
    <row r="33" spans="1:11" ht="44.25" customHeight="1">
      <c r="A33" s="50" t="s">
        <v>223</v>
      </c>
      <c r="B33" s="92">
        <v>1200</v>
      </c>
      <c r="C33" s="82">
        <v>1101</v>
      </c>
      <c r="D33" s="82">
        <v>5220155</v>
      </c>
      <c r="E33" s="82">
        <v>612</v>
      </c>
      <c r="F33" s="82">
        <v>213</v>
      </c>
      <c r="G33" s="93">
        <v>118300</v>
      </c>
      <c r="H33" s="94">
        <v>118300</v>
      </c>
      <c r="I33" s="82"/>
      <c r="J33" s="100">
        <v>0</v>
      </c>
      <c r="K33" s="100">
        <v>0</v>
      </c>
    </row>
    <row r="34" spans="1:11" ht="44.25" customHeight="1">
      <c r="A34" s="50" t="s">
        <v>172</v>
      </c>
      <c r="B34" s="92">
        <v>1200</v>
      </c>
      <c r="C34" s="82">
        <v>1101</v>
      </c>
      <c r="D34" s="82">
        <v>5220155</v>
      </c>
      <c r="E34" s="82">
        <v>612</v>
      </c>
      <c r="F34" s="82">
        <v>310</v>
      </c>
      <c r="G34" s="93">
        <v>90000</v>
      </c>
      <c r="H34" s="94">
        <v>90000</v>
      </c>
      <c r="I34" s="82"/>
      <c r="J34" s="100">
        <v>0</v>
      </c>
      <c r="K34" s="100">
        <v>0</v>
      </c>
    </row>
    <row r="35" spans="1:11" ht="44.25" customHeight="1">
      <c r="A35" s="50" t="s">
        <v>164</v>
      </c>
      <c r="B35" s="92">
        <v>1200</v>
      </c>
      <c r="C35" s="82">
        <v>1101</v>
      </c>
      <c r="D35" s="82">
        <v>5220155</v>
      </c>
      <c r="E35" s="82">
        <v>612</v>
      </c>
      <c r="F35" s="82">
        <v>211</v>
      </c>
      <c r="G35" s="93">
        <v>391700</v>
      </c>
      <c r="H35" s="94">
        <v>391700</v>
      </c>
      <c r="I35" s="82"/>
      <c r="J35" s="100">
        <v>0</v>
      </c>
      <c r="K35" s="100">
        <v>0</v>
      </c>
    </row>
    <row r="36" spans="1:11" ht="15">
      <c r="A36" s="50" t="s">
        <v>175</v>
      </c>
      <c r="B36" s="92"/>
      <c r="C36" s="82"/>
      <c r="D36" s="82"/>
      <c r="E36" s="82"/>
      <c r="F36" s="82"/>
      <c r="G36" s="81"/>
      <c r="H36" s="81"/>
      <c r="I36" s="82"/>
      <c r="J36" s="82"/>
      <c r="K36" s="82"/>
    </row>
    <row r="37" spans="1:11" ht="12.75" customHeight="1">
      <c r="A37" s="184" t="s">
        <v>206</v>
      </c>
      <c r="B37" s="185" t="s">
        <v>221</v>
      </c>
      <c r="C37" s="186"/>
      <c r="D37" s="186"/>
      <c r="E37" s="186"/>
      <c r="F37" s="186"/>
      <c r="G37" s="187">
        <f>G39+G40+G41+G42+G43+G44+G45</f>
        <v>2440000</v>
      </c>
      <c r="H37" s="187">
        <f>H39+H40+H41+H42+H43+H44+H45</f>
        <v>2440000</v>
      </c>
      <c r="I37" s="187"/>
      <c r="J37" s="187">
        <f>J39+J40+J41+J42+J43+J44+J45</f>
        <v>3182000</v>
      </c>
      <c r="K37" s="187">
        <f>K39+K40+K41+K42+K43+K44+K45</f>
        <v>3470000</v>
      </c>
    </row>
    <row r="38" spans="1:11" ht="81.75" customHeight="1">
      <c r="A38" s="184"/>
      <c r="B38" s="185"/>
      <c r="C38" s="186"/>
      <c r="D38" s="186"/>
      <c r="E38" s="186"/>
      <c r="F38" s="186"/>
      <c r="G38" s="187"/>
      <c r="H38" s="187"/>
      <c r="I38" s="187"/>
      <c r="J38" s="187"/>
      <c r="K38" s="187"/>
    </row>
    <row r="39" spans="1:11" ht="15">
      <c r="A39" s="48" t="s">
        <v>164</v>
      </c>
      <c r="B39" s="72" t="s">
        <v>118</v>
      </c>
      <c r="C39" s="48"/>
      <c r="D39" s="48"/>
      <c r="E39" s="48"/>
      <c r="F39" s="72">
        <v>211</v>
      </c>
      <c r="G39" s="94">
        <v>1007000</v>
      </c>
      <c r="H39" s="94">
        <v>1007000</v>
      </c>
      <c r="I39" s="93"/>
      <c r="J39" s="93">
        <v>1309000</v>
      </c>
      <c r="K39" s="93">
        <v>1413000</v>
      </c>
    </row>
    <row r="40" spans="1:11" ht="15">
      <c r="A40" s="48" t="s">
        <v>166</v>
      </c>
      <c r="B40" s="72">
        <v>1500</v>
      </c>
      <c r="C40" s="48"/>
      <c r="D40" s="48"/>
      <c r="E40" s="48"/>
      <c r="F40" s="72">
        <v>213</v>
      </c>
      <c r="G40" s="93">
        <f>H40</f>
        <v>304000</v>
      </c>
      <c r="H40" s="95">
        <v>304000</v>
      </c>
      <c r="I40" s="82"/>
      <c r="J40" s="85">
        <v>395000</v>
      </c>
      <c r="K40" s="85">
        <v>427000</v>
      </c>
    </row>
    <row r="41" spans="1:11" ht="30">
      <c r="A41" s="48" t="s">
        <v>169</v>
      </c>
      <c r="B41" s="72">
        <v>1500</v>
      </c>
      <c r="C41" s="48"/>
      <c r="D41" s="48"/>
      <c r="E41" s="48"/>
      <c r="F41" s="72">
        <v>225</v>
      </c>
      <c r="G41" s="93">
        <v>105000</v>
      </c>
      <c r="H41" s="104">
        <v>105000</v>
      </c>
      <c r="I41" s="82"/>
      <c r="J41" s="85">
        <v>120000</v>
      </c>
      <c r="K41" s="85">
        <v>250000</v>
      </c>
    </row>
    <row r="42" spans="1:11" ht="15">
      <c r="A42" s="48" t="s">
        <v>170</v>
      </c>
      <c r="B42" s="72">
        <v>1500</v>
      </c>
      <c r="C42" s="48"/>
      <c r="D42" s="48"/>
      <c r="E42" s="48"/>
      <c r="F42" s="72">
        <v>226</v>
      </c>
      <c r="G42" s="93">
        <v>108000</v>
      </c>
      <c r="H42" s="104">
        <v>108000</v>
      </c>
      <c r="I42" s="82"/>
      <c r="J42" s="85">
        <v>110000</v>
      </c>
      <c r="K42" s="85">
        <v>170000</v>
      </c>
    </row>
    <row r="43" spans="1:11" ht="15">
      <c r="A43" s="48" t="s">
        <v>171</v>
      </c>
      <c r="B43" s="72">
        <v>1500</v>
      </c>
      <c r="C43" s="48"/>
      <c r="D43" s="48"/>
      <c r="E43" s="48"/>
      <c r="F43" s="72">
        <v>290</v>
      </c>
      <c r="G43" s="93">
        <v>66000</v>
      </c>
      <c r="H43" s="104">
        <v>66000</v>
      </c>
      <c r="I43" s="82"/>
      <c r="J43" s="85">
        <v>60000</v>
      </c>
      <c r="K43" s="85">
        <v>70000</v>
      </c>
    </row>
    <row r="44" spans="1:11" ht="30">
      <c r="A44" s="48" t="s">
        <v>172</v>
      </c>
      <c r="B44" s="72">
        <v>1500</v>
      </c>
      <c r="C44" s="48"/>
      <c r="D44" s="48"/>
      <c r="E44" s="48"/>
      <c r="F44" s="72">
        <v>310</v>
      </c>
      <c r="G44" s="93">
        <v>100000</v>
      </c>
      <c r="H44" s="104">
        <v>100000</v>
      </c>
      <c r="I44" s="82"/>
      <c r="J44" s="85">
        <v>213000</v>
      </c>
      <c r="K44" s="85">
        <v>40000</v>
      </c>
    </row>
    <row r="45" spans="1:11" ht="30">
      <c r="A45" s="48" t="s">
        <v>220</v>
      </c>
      <c r="B45" s="72">
        <v>1600</v>
      </c>
      <c r="C45" s="48"/>
      <c r="D45" s="48"/>
      <c r="E45" s="48"/>
      <c r="F45" s="72">
        <v>262</v>
      </c>
      <c r="G45" s="93">
        <v>750000</v>
      </c>
      <c r="H45" s="104">
        <v>750000</v>
      </c>
      <c r="I45" s="82"/>
      <c r="J45" s="85">
        <v>975000</v>
      </c>
      <c r="K45" s="85">
        <v>1100000</v>
      </c>
    </row>
    <row r="46" spans="1:11" s="31" customFormat="1" ht="42.75">
      <c r="A46" s="74" t="s">
        <v>176</v>
      </c>
      <c r="B46" s="73">
        <v>1702</v>
      </c>
      <c r="C46" s="74"/>
      <c r="D46" s="74"/>
      <c r="E46" s="74"/>
      <c r="F46" s="73"/>
      <c r="G46" s="78">
        <f>G47+G48+G49+G50</f>
        <v>625000</v>
      </c>
      <c r="H46" s="78">
        <f>H47+H48+H49+H50</f>
        <v>625000</v>
      </c>
      <c r="I46" s="78"/>
      <c r="J46" s="78">
        <f>J47+J48+J49+J50</f>
        <v>782000</v>
      </c>
      <c r="K46" s="78">
        <f>K47+K48+K49+K50</f>
        <v>980000</v>
      </c>
    </row>
    <row r="47" spans="1:11" ht="27">
      <c r="A47" s="50" t="s">
        <v>173</v>
      </c>
      <c r="B47" s="72">
        <v>1702</v>
      </c>
      <c r="C47" s="48"/>
      <c r="D47" s="48"/>
      <c r="E47" s="48"/>
      <c r="F47" s="72">
        <v>340</v>
      </c>
      <c r="G47" s="94">
        <v>125000</v>
      </c>
      <c r="H47" s="94">
        <v>125000</v>
      </c>
      <c r="I47" s="93"/>
      <c r="J47" s="93">
        <v>270000</v>
      </c>
      <c r="K47" s="93">
        <v>447000</v>
      </c>
    </row>
    <row r="48" spans="1:11" ht="15">
      <c r="A48" s="50" t="s">
        <v>168</v>
      </c>
      <c r="B48" s="72">
        <v>1702</v>
      </c>
      <c r="C48" s="48"/>
      <c r="D48" s="48"/>
      <c r="E48" s="48"/>
      <c r="F48" s="72">
        <v>223</v>
      </c>
      <c r="G48" s="94">
        <v>180000</v>
      </c>
      <c r="H48" s="94">
        <v>180000</v>
      </c>
      <c r="I48" s="93"/>
      <c r="J48" s="93">
        <v>187000</v>
      </c>
      <c r="K48" s="93">
        <v>198000</v>
      </c>
    </row>
    <row r="49" spans="1:11" ht="15">
      <c r="A49" s="50" t="s">
        <v>171</v>
      </c>
      <c r="B49" s="72">
        <v>1702</v>
      </c>
      <c r="C49" s="48"/>
      <c r="D49" s="48"/>
      <c r="E49" s="48"/>
      <c r="F49" s="72">
        <v>290</v>
      </c>
      <c r="G49" s="94">
        <v>20000</v>
      </c>
      <c r="H49" s="94">
        <v>20000</v>
      </c>
      <c r="I49" s="93"/>
      <c r="J49" s="93">
        <v>25000</v>
      </c>
      <c r="K49" s="93">
        <v>35000</v>
      </c>
    </row>
    <row r="50" spans="1:11" ht="27">
      <c r="A50" s="50" t="s">
        <v>172</v>
      </c>
      <c r="B50" s="72">
        <v>1702</v>
      </c>
      <c r="C50" s="48"/>
      <c r="D50" s="48"/>
      <c r="E50" s="48"/>
      <c r="F50" s="72">
        <v>310</v>
      </c>
      <c r="G50" s="94">
        <v>300000</v>
      </c>
      <c r="H50" s="94">
        <v>300000</v>
      </c>
      <c r="I50" s="93"/>
      <c r="J50" s="93">
        <v>300000</v>
      </c>
      <c r="K50" s="93">
        <v>300000</v>
      </c>
    </row>
    <row r="51" spans="1:11" ht="30">
      <c r="A51" s="48" t="s">
        <v>177</v>
      </c>
      <c r="B51" s="72"/>
      <c r="C51" s="48"/>
      <c r="D51" s="48"/>
      <c r="E51" s="48"/>
      <c r="F51" s="48"/>
      <c r="G51" s="81"/>
      <c r="H51" s="81"/>
      <c r="I51" s="82"/>
      <c r="J51" s="82"/>
      <c r="K51" s="82"/>
    </row>
    <row r="52" ht="13.5">
      <c r="A52" s="30"/>
    </row>
    <row r="53" ht="13.5">
      <c r="A53" s="30"/>
    </row>
    <row r="54" ht="13.5">
      <c r="A54" s="30" t="s">
        <v>178</v>
      </c>
    </row>
    <row r="55" ht="16.5" thickBot="1">
      <c r="A55" s="45"/>
    </row>
    <row r="56" spans="1:2" ht="32.25" thickBot="1">
      <c r="A56" s="47" t="s">
        <v>179</v>
      </c>
      <c r="B56" s="96"/>
    </row>
    <row r="57" ht="13.5">
      <c r="A57" s="30"/>
    </row>
    <row r="58" ht="13.5">
      <c r="A58" s="30" t="s">
        <v>180</v>
      </c>
    </row>
    <row r="59" ht="13.5">
      <c r="A59" s="30" t="s">
        <v>181</v>
      </c>
    </row>
    <row r="60" ht="13.5">
      <c r="A60" s="30" t="s">
        <v>182</v>
      </c>
    </row>
    <row r="61" ht="13.5">
      <c r="A61" s="30" t="s">
        <v>181</v>
      </c>
    </row>
    <row r="62" ht="13.5">
      <c r="A62" s="30"/>
    </row>
    <row r="63" spans="1:7" ht="13.5">
      <c r="A63" s="30" t="s">
        <v>188</v>
      </c>
      <c r="F63" s="52" t="s">
        <v>225</v>
      </c>
      <c r="G63" s="52"/>
    </row>
    <row r="64" ht="13.5">
      <c r="A64" s="30" t="s">
        <v>107</v>
      </c>
    </row>
    <row r="65" ht="13.5">
      <c r="A65" s="30"/>
    </row>
    <row r="66" ht="13.5">
      <c r="A66" s="30" t="s">
        <v>108</v>
      </c>
    </row>
    <row r="67" ht="13.5">
      <c r="A67" s="30" t="s">
        <v>109</v>
      </c>
    </row>
    <row r="68" spans="1:6" ht="13.5">
      <c r="A68" s="30" t="s">
        <v>110</v>
      </c>
      <c r="F68" t="s">
        <v>226</v>
      </c>
    </row>
    <row r="69" ht="13.5">
      <c r="A69" s="30" t="s">
        <v>107</v>
      </c>
    </row>
    <row r="70" ht="13.5">
      <c r="A70" s="30"/>
    </row>
    <row r="71" spans="1:8" ht="13.5">
      <c r="A71" s="30" t="s">
        <v>207</v>
      </c>
      <c r="E71" s="97"/>
      <c r="F71" s="97" t="s">
        <v>227</v>
      </c>
      <c r="G71" s="97"/>
      <c r="H71" s="97"/>
    </row>
    <row r="72" ht="13.5">
      <c r="A72" s="30" t="s">
        <v>183</v>
      </c>
    </row>
  </sheetData>
  <sheetProtection/>
  <mergeCells count="19">
    <mergeCell ref="C2:C3"/>
    <mergeCell ref="J37:J38"/>
    <mergeCell ref="K37:K38"/>
    <mergeCell ref="E37:E38"/>
    <mergeCell ref="F37:F38"/>
    <mergeCell ref="G37:G38"/>
    <mergeCell ref="H37:H38"/>
    <mergeCell ref="D2:D3"/>
    <mergeCell ref="E2:E3"/>
    <mergeCell ref="F2:F3"/>
    <mergeCell ref="G2:G3"/>
    <mergeCell ref="H2:I2"/>
    <mergeCell ref="A37:A38"/>
    <mergeCell ref="B37:B38"/>
    <mergeCell ref="C37:C38"/>
    <mergeCell ref="D37:D38"/>
    <mergeCell ref="I37:I38"/>
    <mergeCell ref="A2:A3"/>
    <mergeCell ref="B2:B3"/>
  </mergeCells>
  <hyperlinks>
    <hyperlink ref="A4" r:id="rId1" display="consultantplus://offline/main?base=LAW;n=106223;fld=134;dst=100177"/>
  </hyperlinks>
  <printOptions/>
  <pageMargins left="0.23" right="0.17" top="0.2" bottom="0.22" header="0.21" footer="0.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2014-02-21T11:41:33Z</cp:lastPrinted>
  <dcterms:created xsi:type="dcterms:W3CDTF">1996-10-08T23:32:33Z</dcterms:created>
  <dcterms:modified xsi:type="dcterms:W3CDTF">2014-02-25T11:58:20Z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